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<sst xmlns="http://schemas.openxmlformats.org/spreadsheetml/2006/main" count="995" uniqueCount="402">
  <si>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</si>
  <si>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</si>
  <si>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</si>
  <si>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</si>
  <si>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</si>
  <si>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</si>
  <si>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</si>
  <si>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</si>
  <si>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</si>
  <si>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</si>
  <si>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</si>
  <si>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</si>
  <si>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</si>
  <si>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</si>
  <si>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</si>
  <si>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</si>
  <si>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</si>
  <si>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</si>
  <si>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</si>
  <si>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</si>
  <si>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</si>
  <si>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</si>
  <si>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</si>
  <si>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</si>
  <si>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</si>
  <si>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</si>
  <si>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</si>
  <si>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</si>
  <si>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</si>
  <si>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</si>
  <si>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</si>
  <si>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</si>
  <si>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</si>
  <si>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</si>
  <si>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</si>
  <si>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</si>
  <si>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</si>
  <si>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</si>
  <si>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</si>
  <si>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</si>
  <si>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</si>
  <si>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</si>
  <si>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</si>
  <si>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</si>
  <si>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</si>
  <si>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169031006</t>
  </si>
  <si>
    <t>云南省林业和草原科学院热带林业研究所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</si>
  <si>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</si>
  <si>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</si>
  <si>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</si>
  <si>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</si>
  <si>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</si>
  <si>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</si>
  <si>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</si>
  <si>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</si>
  <si>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</si>
  <si>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</si>
  <si>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</si>
  <si>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</si>
  <si>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</si>
  <si>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</si>
  <si>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</si>
  <si>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20603</t>
  </si>
  <si>
    <t>应用研究</t>
  </si>
  <si>
    <t>2060301</t>
  </si>
  <si>
    <t>机构运行</t>
  </si>
  <si>
    <t>2060302</t>
  </si>
  <si>
    <t>社会公益研究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</si>
  <si>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</si>
  <si>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</si>
  <si>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</si>
  <si>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</si>
  <si>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</si>
  <si>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</si>
  <si>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</si>
  <si>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</si>
  <si>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</si>
  <si>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</si>
  <si>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</si>
  <si>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</si>
  <si>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</si>
  <si>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</si>
  <si>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</si>
  <si>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</si>
  <si>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</si>
  <si>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</si>
  <si>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</si>
  <si>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</si>
  <si>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</si>
  <si>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</si>
  <si>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</si>
  <si>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</si>
  <si>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</si>
  <si>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</si>
  <si>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</si>
  <si>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</si>
  <si>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</si>
  <si>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</si>
  <si>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</si>
  <si>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</si>
  <si>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</si>
  <si>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</si>
  <si>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</si>
  <si>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</si>
  <si>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</si>
  <si>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</si>
  <si>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</si>
  <si>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</si>
  <si>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</si>
  <si>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</si>
  <si>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</si>
  <si>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</si>
  <si>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</si>
  <si>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</si>
  <si>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</si>
  <si>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</si>
  <si>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</si>
  <si>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</si>
  <si>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</si>
  <si>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</si>
  <si>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</si>
  <si>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</si>
  <si>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</si>
  <si>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</si>
  <si>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</si>
  <si>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</si>
  <si>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</si>
  <si>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注：云南省林业和草原科学院热带林业研究所2025年一般公共预算不涉及因公出国（境）费、公务接待费、公务用车购置及运行费预算，故此表为空表，特此说明。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</si>
  <si>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</si>
  <si>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</si>
  <si>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</si>
  <si>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</si>
  <si>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</si>
  <si>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</si>
  <si>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</si>
  <si>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</si>
  <si>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</si>
  <si>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</si>
  <si>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</si>
  <si>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</si>
  <si>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</si>
  <si>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</si>
  <si>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</si>
  <si>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</si>
  <si>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</si>
  <si>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530000231100001090266</t>
  </si>
  <si>
    <t>30113</t>
  </si>
  <si>
    <t>530000231100001090283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</si>
  <si>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</si>
  <si>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</si>
  <si>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</si>
  <si>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</si>
  <si>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</si>
  <si>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</si>
  <si>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</si>
  <si>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</si>
  <si>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</si>
  <si>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530000231100001090284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</si>
  <si>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</si>
  <si>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</si>
  <si>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</si>
  <si>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</si>
  <si>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</si>
  <si>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</si>
  <si>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</si>
  <si>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</si>
  <si>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</si>
  <si>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530000231100001090287</t>
  </si>
  <si>
    <t>对个人和家庭的补助</t>
  </si>
  <si>
    <t>30399</t>
  </si>
  <si>
    <t>其他对个人和家庭的补助</t>
  </si>
  <si>
    <t>530000231100001090310</t>
  </si>
  <si>
    <t>工会经费</t>
  </si>
  <si>
    <t>30228</t>
  </si>
  <si>
    <t>530000231100001090312</t>
  </si>
  <si>
    <t>一般公用经费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</si>
  <si>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</si>
  <si>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</si>
  <si>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</si>
  <si>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</si>
  <si>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</si>
  <si>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</si>
  <si>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</si>
  <si>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</si>
  <si>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</si>
  <si>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</si>
  <si>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</si>
  <si>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</si>
  <si>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</si>
  <si>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</si>
  <si>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</si>
  <si>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</si>
  <si>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</si>
  <si>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</si>
  <si>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</si>
  <si>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</si>
  <si>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</si>
  <si>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</si>
  <si>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</si>
  <si>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</si>
  <si>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30229</t>
  </si>
  <si>
    <t>福利费</t>
  </si>
  <si>
    <t>30299</t>
  </si>
  <si>
    <t>其他商品和服务支出</t>
  </si>
  <si>
    <t>530000241100002036588</t>
  </si>
  <si>
    <t>其他工资福利支出</t>
  </si>
  <si>
    <t>30199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</si>
  <si>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</si>
  <si>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</si>
  <si>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</si>
  <si>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</si>
  <si>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</si>
  <si>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</si>
  <si>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公务接待经费</t>
  </si>
  <si>
    <t>530000251100003887452</t>
  </si>
  <si>
    <t>30217</t>
  </si>
  <si>
    <t>云南热区林业科技平台提升与林业科技服务项目补助资金</t>
  </si>
  <si>
    <t>事业发展类</t>
  </si>
  <si>
    <t>530000231100001037124</t>
  </si>
  <si>
    <t>30212</t>
  </si>
  <si>
    <t>因公出国（境）费用</t>
  </si>
  <si>
    <t>30239</t>
  </si>
  <si>
    <t>其他交通费用</t>
  </si>
  <si>
    <t>30240</t>
  </si>
  <si>
    <t>税金及附加费用</t>
  </si>
  <si>
    <t>31002</t>
  </si>
  <si>
    <t>办公设备购置</t>
  </si>
  <si>
    <t>31003</t>
  </si>
  <si>
    <t>专用设备购置</t>
  </si>
  <si>
    <t>31007</t>
  </si>
  <si>
    <t>信息网络及软件购置更新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</si>
  <si>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</si>
  <si>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</si>
  <si>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</si>
  <si>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</si>
  <si>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</si>
  <si>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</si>
  <si>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</si>
  <si>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</si>
  <si>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</si>
  <si>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</si>
  <si>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</si>
  <si>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</si>
  <si>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</si>
  <si>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</si>
  <si>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</si>
  <si>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</si>
  <si>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</si>
  <si>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16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</si>
  <si>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</si>
  <si>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</si>
  <si>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</si>
  <si>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</si>
  <si>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</si>
  <si>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</si>
  <si>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</si>
  <si>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</si>
  <si>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</si>
  <si>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</si>
  <si>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</si>
  <si>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</si>
  <si>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</si>
  <si>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</si>
  <si>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</si>
  <si>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</si>
  <si>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</si>
  <si>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</si>
  <si>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&lt;=</t>
  </si>
  <si>
    <t>只减不增</t>
  </si>
  <si>
    <t>反映各部门“三公”经费只减不增的要求完成情况。“三公”经费变动率=[（本年度“三公”经费总额-上年度“三公”经费总额）/上年度“三公”经费总额]*100%。“三公”经费：年度预算安排的因公出国（境）费、公务车辆购置及运行费和公务招待费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</si>
  <si>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</si>
  <si>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</si>
  <si>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</si>
  <si>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</si>
  <si>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</si>
  <si>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</si>
  <si>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</si>
  <si>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</si>
  <si>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2025年主要绩效目标为：（1）林草科技成果转化再上新台阶。以乡村振兴为契机，以院地合作为抓手，以知识产权运用为重点，完成苗木培育10万株。（2）围绕经济林栽培技术开展技术培训，培训林农50余人次，加强科技成果转化示范，建成100亩成果转化示范基地。实现科技成果与市场需求的有效对接，推动林草生态建设和产业高质量发展。</t>
  </si>
  <si>
    <t>培育优质苗木</t>
  </si>
  <si>
    <t>100000</t>
  </si>
  <si>
    <t>亩</t>
  </si>
  <si>
    <t>培育林木苗木10万株。</t>
  </si>
  <si>
    <t>收集林木种质资源</t>
  </si>
  <si>
    <t>种</t>
  </si>
  <si>
    <t>收集林木种质资源5个。</t>
  </si>
  <si>
    <t>建立示范基地</t>
  </si>
  <si>
    <t>100</t>
  </si>
  <si>
    <t>建立成果转化基地100亩</t>
  </si>
  <si>
    <t>培训人数</t>
  </si>
  <si>
    <t>50</t>
  </si>
  <si>
    <t>人/次</t>
  </si>
  <si>
    <t>选派科技服务人员为企业开展技术服务，培训人次达50人。</t>
  </si>
  <si>
    <t>基地抚育管理</t>
  </si>
  <si>
    <t>300</t>
  </si>
  <si>
    <t>开展热带树木园、经济林基地割灌除草及易燃物清理300亩。</t>
  </si>
  <si>
    <t>经济效益</t>
  </si>
  <si>
    <t>成果转化收入</t>
  </si>
  <si>
    <t>500000</t>
  </si>
  <si>
    <t>元</t>
  </si>
  <si>
    <t>完成林业科技成果转移转化收入50万元。</t>
  </si>
  <si>
    <t>社会公众和服务对象满意度</t>
  </si>
  <si>
    <t>反映社会公众和服务对象的满意度</t>
  </si>
  <si>
    <t>预算06表</t>
  </si>
  <si>
    <t>2025年部门政府性基金预算支出预算表</t>
  </si>
  <si>
    <t>政府性基金预算支出</t>
  </si>
  <si>
    <t>注：云南省林业和草原科学院热带林业研究所2025年预算不涉及部门政府基金预算支出，故此表为空表。特此说明！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</si>
  <si>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</si>
  <si>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</si>
  <si>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</si>
  <si>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</si>
  <si>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</si>
  <si>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</si>
  <si>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</si>
  <si>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</si>
  <si>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</si>
  <si>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</si>
  <si>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</si>
  <si>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</si>
  <si>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一般人员办公椅</t>
  </si>
  <si>
    <t>A05010301 办公椅</t>
  </si>
  <si>
    <t>件</t>
  </si>
  <si>
    <t>智能视频会议办公一体机</t>
  </si>
  <si>
    <t>A02020800 触控一体机</t>
  </si>
  <si>
    <t>台</t>
  </si>
  <si>
    <t>一体机（激光）</t>
  </si>
  <si>
    <t>A02020400 多功能一体机</t>
  </si>
  <si>
    <t>固定工作站</t>
  </si>
  <si>
    <t>A02010104 服务器</t>
  </si>
  <si>
    <t>书柜（处级）</t>
  </si>
  <si>
    <t>A05010501 书柜</t>
  </si>
  <si>
    <t>复印纸</t>
  </si>
  <si>
    <t>A05040101 复印纸</t>
  </si>
  <si>
    <t>预算08表</t>
  </si>
  <si>
    <t>2025年部门政府购买服务预算表</t>
  </si>
  <si>
    <t>政府购买服务项目</t>
  </si>
  <si>
    <t>政府购买服务目录</t>
  </si>
  <si>
    <t>注：云南省林业和草原科学院热带林业研究所2025年预算中不涉及部门政府购买服务支出，故此表为空表。特此说明！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</si>
  <si>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</si>
  <si>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</si>
  <si>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</si>
  <si>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</si>
  <si>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</si>
  <si>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</si>
  <si>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</si>
  <si>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</si>
  <si>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</si>
  <si>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</si>
  <si>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</si>
  <si>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</si>
  <si>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</si>
  <si>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</si>
  <si>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</si>
  <si>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</si>
  <si>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</si>
  <si>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</si>
  <si>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</si>
  <si>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</si>
  <si>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</si>
  <si>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</si>
  <si>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</si>
  <si>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</si>
  <si>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注：云南省林业和草原科学院热带林业研究所2025年预算中不涉及省对下转移支付，故此表为空表。特此说明！</t>
  </si>
  <si>
    <t>预算09-2表</t>
  </si>
  <si>
    <t>2025年省对下转移支付绩效目标表</t>
  </si>
  <si>
    <t>注：云南省林业和草原科学院热带林业研究所2025年预算中不涉及省对下转移支付绩效目标，故此表为空表。特此说明！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</si>
  <si>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</si>
  <si>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</si>
  <si>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</si>
  <si>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</si>
  <si>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</si>
  <si>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</si>
  <si>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</si>
  <si>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</si>
  <si>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</si>
  <si>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</si>
  <si>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</si>
  <si>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</si>
  <si>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A02020504 专用照相机</t>
  </si>
  <si>
    <t>单反相机</t>
  </si>
  <si>
    <t>A02051999 其他泵</t>
  </si>
  <si>
    <t>抽水泵</t>
  </si>
  <si>
    <t>A02100603 试验箱及气候环境试验设备</t>
  </si>
  <si>
    <t>培养箱</t>
  </si>
  <si>
    <t>A02229900 其他农业和林业机械</t>
  </si>
  <si>
    <t>电动枝剪</t>
  </si>
  <si>
    <t>把</t>
  </si>
  <si>
    <t>锯子（电动）</t>
  </si>
  <si>
    <t>家具和用品</t>
  </si>
  <si>
    <t>个</t>
  </si>
  <si>
    <t>预算11表</t>
  </si>
  <si>
    <t>2025年中央转移支付补助项目支出预算表</t>
  </si>
  <si>
    <t>上级补助</t>
  </si>
  <si>
    <t>注：云南省林业和草原科学院热带林业研究所2025年预算中不涉及中央转移支付补助项目支出，故此表为空表。特此说明！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</si>
  <si>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</si>
  <si>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</si>
  <si>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</si>
  <si>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</si>
  <si>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</si>
  <si>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</si>
  <si>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</si>
  <si>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注：云南省林业和草原科学院热带林业研究所2025年预算中不涉及部门项目支出中期规划，故此表为空表。特此说明！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</si>
</sst>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171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0" applyBorder="1">
      <alignment horizontal="left" vertical="center" wrapText="1"/>
    </xf>
    <xf numFmtId="49" fontId="7" fillId="0" borderId="0" xfId="50" applyBorder="1" applyAlignment="1">
      <alignment horizontal="right" vertical="center" wrapText="1"/>
    </xf>
    <xf numFmtId="49" fontId="8" fillId="0" borderId="0" xfId="50" applyFont="1" applyBorder="1" applyAlignment="1">
      <alignment horizontal="center" vertical="center" wrapText="1"/>
    </xf>
    <xf numFmtId="49" fontId="9" fillId="0" borderId="7" xfId="50" applyFont="1" applyAlignment="1">
      <alignment horizontal="center" vertical="center" wrapText="1"/>
    </xf>
    <xf numFmtId="49" fontId="10" fillId="0" borderId="7" xfId="50" applyAlignment="1">
      <alignment horizontal="center" vertical="center" wrapText="1"/>
    </xf>
    <xf numFmtId="49" fontId="9" fillId="0" borderId="7" xfId="50" applyFont="1">
      <alignment horizontal="left" vertical="center" wrapText="1"/>
    </xf>
    <xf numFmtId="180" fontId="7" fillId="0" borderId="7" xfId="56">
      <alignment horizontal="right" vertical="center"/>
    </xf>
    <xf numFmtId="176" fontId="7" fillId="0" borderId="7" xfId="5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50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0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0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6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A1" sqref="A1"/>
    </sheetView>
  </sheetViews>
  <sheetFormatPr defaultColWidth="8" defaultRowHeight="14.25" customHeight="1" outlineLevelCol="3"/>
  <cols>
    <col min="1" max="1" width="41.0916666666667" customWidth="1"/>
    <col min="2" max="2" width="46.3083333333333" customWidth="1"/>
    <col min="3" max="3" width="40.4166666666667" customWidth="1"/>
    <col min="4" max="4" width="50.175" customWidth="1"/>
  </cols>
  <sheetData>
    <row r="1" ht="12" customHeight="1" spans="4:4">
      <c r="D1" s="95" t="s">
        <v>0</v>
      </c>
    </row>
    <row r="2" ht="36" customHeight="1" spans="1:4">
      <c r="A2" s="41" t="s">
        <v>1</v>
      </c>
      <c r="B2" s="163"/>
      <c r="C2" s="163"/>
      <c r="D2" s="163"/>
    </row>
    <row r="3" ht="21" customHeight="1" spans="1:4">
      <c r="A3" s="87" t="str">
        <f>"单位名称："&amp;"云南省林业和草原科学院热带林业研究所"</f>
        <v>单位名称：云南省林业和草原科学院热带林业研究所</v>
      </c>
      <c r="B3" s="129"/>
      <c r="C3" s="129"/>
      <c r="D3" s="9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0" t="s">
        <v>8</v>
      </c>
      <c r="B7" s="116">
        <v>2729534.3</v>
      </c>
      <c r="C7" s="103" t="str">
        <f>"一"&amp;"、"&amp;"科学技术支出"</f>
        <v>一、科学技术支出</v>
      </c>
      <c r="D7" s="116">
        <v>5301370.62</v>
      </c>
    </row>
    <row r="8" ht="25.4" customHeight="1" spans="1:4">
      <c r="A8" s="140" t="s">
        <v>9</v>
      </c>
      <c r="B8" s="116"/>
      <c r="C8" s="103" t="str">
        <f>"二"&amp;"、"&amp;"社会保障和就业支出"</f>
        <v>二、社会保障和就业支出</v>
      </c>
      <c r="D8" s="116">
        <v>271855.5</v>
      </c>
    </row>
    <row r="9" ht="25.4" customHeight="1" spans="1:4">
      <c r="A9" s="140" t="s">
        <v>10</v>
      </c>
      <c r="B9" s="116"/>
      <c r="C9" s="103" t="str">
        <f>"三"&amp;"、"&amp;"卫生健康支出"</f>
        <v>三、卫生健康支出</v>
      </c>
      <c r="D9" s="116">
        <v>303680.94</v>
      </c>
    </row>
    <row r="10" ht="25.4" customHeight="1" spans="1:4">
      <c r="A10" s="140" t="s">
        <v>11</v>
      </c>
      <c r="B10" s="86"/>
      <c r="C10" s="103" t="str">
        <f>"四"&amp;"、"&amp;"住房保障支出"</f>
        <v>四、住房保障支出</v>
      </c>
      <c r="D10" s="116">
        <v>173127.24</v>
      </c>
    </row>
    <row r="11" ht="25.4" customHeight="1" spans="1:4">
      <c r="A11" s="140" t="s">
        <v>12</v>
      </c>
      <c r="B11" s="116">
        <v>500000</v>
      </c>
      <c r="C11" s="103"/>
      <c r="D11" s="116"/>
    </row>
    <row r="12" ht="25.4" customHeight="1" spans="1:4">
      <c r="A12" s="140" t="s">
        <v>13</v>
      </c>
      <c r="B12" s="86">
        <v>500000</v>
      </c>
      <c r="C12" s="103"/>
      <c r="D12" s="116"/>
    </row>
    <row r="13" ht="25.4" customHeight="1" spans="1:4">
      <c r="A13" s="140" t="s">
        <v>14</v>
      </c>
      <c r="B13" s="86"/>
      <c r="C13" s="103"/>
      <c r="D13" s="116"/>
    </row>
    <row r="14" ht="25.4" customHeight="1" spans="1:4">
      <c r="A14" s="140" t="s">
        <v>15</v>
      </c>
      <c r="B14" s="86"/>
      <c r="C14" s="103"/>
      <c r="D14" s="116"/>
    </row>
    <row r="15" ht="25.4" customHeight="1" spans="1:4">
      <c r="A15" s="164" t="s">
        <v>16</v>
      </c>
      <c r="B15" s="86"/>
      <c r="C15" s="103"/>
      <c r="D15" s="116"/>
    </row>
    <row r="16" ht="25.4" customHeight="1" spans="1:4">
      <c r="A16" s="164" t="s">
        <v>17</v>
      </c>
      <c r="B16" s="116"/>
      <c r="C16" s="103"/>
      <c r="D16" s="116"/>
    </row>
    <row r="17" ht="25.4" customHeight="1" spans="1:4">
      <c r="A17" s="165" t="s">
        <v>18</v>
      </c>
      <c r="B17" s="136">
        <v>3229534.3</v>
      </c>
      <c r="C17" s="137" t="s">
        <v>19</v>
      </c>
      <c r="D17" s="136">
        <v>6050034.3</v>
      </c>
    </row>
    <row r="18" ht="25.4" customHeight="1" spans="1:4">
      <c r="A18" s="166" t="s">
        <v>20</v>
      </c>
      <c r="B18" s="136">
        <v>2820500</v>
      </c>
      <c r="C18" s="167" t="s">
        <v>21</v>
      </c>
      <c r="D18" s="168"/>
    </row>
    <row r="19" ht="25.4" customHeight="1" spans="1:4">
      <c r="A19" s="169" t="s">
        <v>22</v>
      </c>
      <c r="B19" s="116"/>
      <c r="C19" s="138" t="s">
        <v>22</v>
      </c>
      <c r="D19" s="86"/>
    </row>
    <row r="20" ht="25.4" customHeight="1" spans="1:4">
      <c r="A20" s="169" t="s">
        <v>23</v>
      </c>
      <c r="B20" s="116">
        <v>2820500</v>
      </c>
      <c r="C20" s="138" t="s">
        <v>24</v>
      </c>
      <c r="D20" s="86"/>
    </row>
    <row r="21" ht="25.4" customHeight="1" spans="1:4">
      <c r="A21" s="170" t="s">
        <v>25</v>
      </c>
      <c r="B21" s="136">
        <v>6050034.3</v>
      </c>
      <c r="C21" s="137" t="s">
        <v>26</v>
      </c>
      <c r="D21" s="132">
        <v>6050034.3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41.0916666666667" customWidth="1"/>
    <col min="2" max="2" width="35.2833333333333" customWidth="1"/>
    <col min="3" max="19" width="16.175" customWidth="1"/>
  </cols>
  <sheetData>
    <row r="1" ht="12" customHeight="1" spans="1:18">
      <c r="A1" s="22"/>
      <c r="J1" s="153"/>
      <c r="R1" s="2" t="s">
        <v>27</v>
      </c>
    </row>
    <row r="2" ht="36" customHeight="1" spans="1:19">
      <c r="A2" s="142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0.25" customHeight="1" spans="1:19">
      <c r="A3" s="87" t="str">
        <f>"单位名称："&amp;"云南省林业和草原科学院热带林业研究所"</f>
        <v>单位名称：云南省林业和草原科学院热带林业研究所</v>
      </c>
      <c r="B3" s="6"/>
      <c r="C3" s="6"/>
      <c r="D3" s="6"/>
      <c r="E3" s="6"/>
      <c r="F3" s="6"/>
      <c r="G3" s="6"/>
      <c r="H3" s="6"/>
      <c r="I3" s="6"/>
      <c r="J3" s="154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3" t="s">
        <v>29</v>
      </c>
      <c r="B4" s="144" t="s">
        <v>30</v>
      </c>
      <c r="C4" s="144" t="s">
        <v>31</v>
      </c>
      <c r="D4" s="145" t="s">
        <v>32</v>
      </c>
      <c r="E4" s="146"/>
      <c r="F4" s="146"/>
      <c r="G4" s="146"/>
      <c r="H4" s="146"/>
      <c r="I4" s="146"/>
      <c r="J4" s="155"/>
      <c r="K4" s="146"/>
      <c r="L4" s="146"/>
      <c r="M4" s="146"/>
      <c r="N4" s="156"/>
      <c r="O4" s="156" t="s">
        <v>20</v>
      </c>
      <c r="P4" s="156"/>
      <c r="Q4" s="156"/>
      <c r="R4" s="156"/>
      <c r="S4" s="156"/>
    </row>
    <row r="5" ht="18" customHeight="1" spans="1:19">
      <c r="A5" s="147"/>
      <c r="B5" s="148"/>
      <c r="C5" s="148"/>
      <c r="D5" s="148" t="s">
        <v>33</v>
      </c>
      <c r="E5" s="148" t="s">
        <v>34</v>
      </c>
      <c r="F5" s="148" t="s">
        <v>35</v>
      </c>
      <c r="G5" s="148" t="s">
        <v>36</v>
      </c>
      <c r="H5" s="148" t="s">
        <v>37</v>
      </c>
      <c r="I5" s="157" t="s">
        <v>38</v>
      </c>
      <c r="J5" s="158"/>
      <c r="K5" s="157" t="s">
        <v>39</v>
      </c>
      <c r="L5" s="157" t="s">
        <v>40</v>
      </c>
      <c r="M5" s="157" t="s">
        <v>41</v>
      </c>
      <c r="N5" s="159" t="s">
        <v>42</v>
      </c>
      <c r="O5" s="160" t="s">
        <v>33</v>
      </c>
      <c r="P5" s="160" t="s">
        <v>34</v>
      </c>
      <c r="Q5" s="160" t="s">
        <v>35</v>
      </c>
      <c r="R5" s="160" t="s">
        <v>36</v>
      </c>
      <c r="S5" s="160" t="s">
        <v>43</v>
      </c>
    </row>
    <row r="6" ht="29.25" customHeight="1" spans="1:19">
      <c r="A6" s="149"/>
      <c r="B6" s="150"/>
      <c r="C6" s="150"/>
      <c r="D6" s="150"/>
      <c r="E6" s="150"/>
      <c r="F6" s="150"/>
      <c r="G6" s="150"/>
      <c r="H6" s="150"/>
      <c r="I6" s="161" t="s">
        <v>33</v>
      </c>
      <c r="J6" s="161" t="s">
        <v>44</v>
      </c>
      <c r="K6" s="161" t="s">
        <v>39</v>
      </c>
      <c r="L6" s="161" t="s">
        <v>40</v>
      </c>
      <c r="M6" s="161" t="s">
        <v>41</v>
      </c>
      <c r="N6" s="161" t="s">
        <v>42</v>
      </c>
      <c r="O6" s="161"/>
      <c r="P6" s="161"/>
      <c r="Q6" s="161"/>
      <c r="R6" s="161"/>
      <c r="S6" s="161"/>
    </row>
    <row r="7" ht="16.5" customHeight="1" spans="1:19">
      <c r="A7" s="126">
        <v>1</v>
      </c>
      <c r="B7" s="19">
        <v>2</v>
      </c>
      <c r="C7" s="19">
        <v>3</v>
      </c>
      <c r="D7" s="19">
        <v>4</v>
      </c>
      <c r="E7" s="126">
        <v>5</v>
      </c>
      <c r="F7" s="19">
        <v>6</v>
      </c>
      <c r="G7" s="19">
        <v>7</v>
      </c>
      <c r="H7" s="126">
        <v>8</v>
      </c>
      <c r="I7" s="19">
        <v>9</v>
      </c>
      <c r="J7" s="32">
        <v>10</v>
      </c>
      <c r="K7" s="32">
        <v>11</v>
      </c>
      <c r="L7" s="16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6050034.3</v>
      </c>
      <c r="D8" s="116">
        <v>3229534.3</v>
      </c>
      <c r="E8" s="86">
        <v>2729534.3</v>
      </c>
      <c r="F8" s="86"/>
      <c r="G8" s="86"/>
      <c r="H8" s="86"/>
      <c r="I8" s="86">
        <v>500000</v>
      </c>
      <c r="J8" s="86">
        <v>500000</v>
      </c>
      <c r="K8" s="86"/>
      <c r="L8" s="86"/>
      <c r="M8" s="86"/>
      <c r="N8" s="86"/>
      <c r="O8" s="86">
        <v>2820500</v>
      </c>
      <c r="P8" s="86"/>
      <c r="Q8" s="86"/>
      <c r="R8" s="86"/>
      <c r="S8" s="86">
        <v>2820500</v>
      </c>
    </row>
    <row r="9" ht="16.5" customHeight="1" spans="1:19">
      <c r="A9" s="151" t="s">
        <v>31</v>
      </c>
      <c r="B9" s="152"/>
      <c r="C9" s="116">
        <v>6050034.3</v>
      </c>
      <c r="D9" s="116">
        <v>3229534.3</v>
      </c>
      <c r="E9" s="86">
        <v>2729534.3</v>
      </c>
      <c r="F9" s="86"/>
      <c r="G9" s="86"/>
      <c r="H9" s="86"/>
      <c r="I9" s="86">
        <v>500000</v>
      </c>
      <c r="J9" s="86">
        <v>500000</v>
      </c>
      <c r="K9" s="86"/>
      <c r="L9" s="86"/>
      <c r="M9" s="86"/>
      <c r="N9" s="86"/>
      <c r="O9" s="86">
        <v>2820500</v>
      </c>
      <c r="P9" s="86"/>
      <c r="Q9" s="86"/>
      <c r="R9" s="86"/>
      <c r="S9" s="86">
        <v>2820500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D1" workbookViewId="0">
      <selection activeCell="A1" sqref="A1"/>
    </sheetView>
  </sheetViews>
  <sheetFormatPr defaultColWidth="9.13333333333333" defaultRowHeight="14.25" customHeight="1"/>
  <cols>
    <col min="1" max="1" width="41.0916666666667" customWidth="1"/>
    <col min="2" max="2" width="32.575" customWidth="1"/>
    <col min="3" max="6" width="18.8583333333333" customWidth="1"/>
    <col min="7" max="7" width="21.2833333333333" customWidth="1"/>
    <col min="8" max="9" width="18.8583333333333" customWidth="1"/>
    <col min="10" max="10" width="17.8583333333333" customWidth="1"/>
    <col min="11" max="15" width="18.8583333333333" customWidth="1"/>
  </cols>
  <sheetData>
    <row r="1" ht="15.75" customHeight="1" spans="15:15">
      <c r="O1" s="51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15" customHeight="1" spans="1:15">
      <c r="A3" s="96" t="str">
        <f>"单位名称："&amp;"云南省林业和草原科学院热带林业研究所"</f>
        <v>单位名称：云南省林业和草原科学院热带林业研究所</v>
      </c>
      <c r="B3" s="97"/>
      <c r="C3" s="54"/>
      <c r="D3" s="54"/>
      <c r="E3" s="54"/>
      <c r="F3" s="54"/>
      <c r="G3" s="6"/>
      <c r="H3" s="54"/>
      <c r="I3" s="54"/>
      <c r="J3" s="6"/>
      <c r="K3" s="54"/>
      <c r="L3" s="54"/>
      <c r="M3" s="6"/>
      <c r="N3" s="6"/>
      <c r="O3" s="9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8" t="s">
        <v>34</v>
      </c>
      <c r="E4" s="58"/>
      <c r="F4" s="58"/>
      <c r="G4" s="141" t="s">
        <v>35</v>
      </c>
      <c r="H4" s="9" t="s">
        <v>36</v>
      </c>
      <c r="I4" s="9" t="s">
        <v>51</v>
      </c>
      <c r="J4" s="10" t="s">
        <v>52</v>
      </c>
      <c r="K4" s="64" t="s">
        <v>53</v>
      </c>
      <c r="L4" s="64" t="s">
        <v>54</v>
      </c>
      <c r="M4" s="64" t="s">
        <v>55</v>
      </c>
      <c r="N4" s="64" t="s">
        <v>56</v>
      </c>
      <c r="O4" s="81" t="s">
        <v>57</v>
      </c>
    </row>
    <row r="5" ht="30" customHeight="1" spans="1:15">
      <c r="A5" s="18"/>
      <c r="B5" s="18"/>
      <c r="C5" s="18"/>
      <c r="D5" s="58" t="s">
        <v>33</v>
      </c>
      <c r="E5" s="58" t="s">
        <v>58</v>
      </c>
      <c r="F5" s="58" t="s">
        <v>59</v>
      </c>
      <c r="G5" s="18"/>
      <c r="H5" s="18"/>
      <c r="I5" s="18"/>
      <c r="J5" s="58" t="s">
        <v>33</v>
      </c>
      <c r="K5" s="85" t="s">
        <v>53</v>
      </c>
      <c r="L5" s="85" t="s">
        <v>54</v>
      </c>
      <c r="M5" s="85" t="s">
        <v>55</v>
      </c>
      <c r="N5" s="85" t="s">
        <v>56</v>
      </c>
      <c r="O5" s="85" t="s">
        <v>57</v>
      </c>
    </row>
    <row r="6" ht="16.5" customHeight="1" spans="1:15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58">
        <v>15</v>
      </c>
    </row>
    <row r="7" ht="20.25" customHeight="1" spans="1:15">
      <c r="A7" s="28" t="s">
        <v>60</v>
      </c>
      <c r="B7" s="28" t="s">
        <v>61</v>
      </c>
      <c r="C7" s="116">
        <v>5301370.62</v>
      </c>
      <c r="D7" s="116">
        <v>1980870.62</v>
      </c>
      <c r="E7" s="116">
        <v>1980870.62</v>
      </c>
      <c r="F7" s="116"/>
      <c r="G7" s="86"/>
      <c r="H7" s="116"/>
      <c r="I7" s="116"/>
      <c r="J7" s="116">
        <v>3320500</v>
      </c>
      <c r="K7" s="116">
        <v>3320500</v>
      </c>
      <c r="L7" s="116"/>
      <c r="M7" s="86"/>
      <c r="N7" s="116"/>
      <c r="O7" s="116"/>
    </row>
    <row r="8" ht="20.25" customHeight="1" spans="1:15">
      <c r="A8" s="124" t="s">
        <v>62</v>
      </c>
      <c r="B8" s="124" t="s">
        <v>63</v>
      </c>
      <c r="C8" s="116">
        <v>5301370.62</v>
      </c>
      <c r="D8" s="116">
        <v>1980870.62</v>
      </c>
      <c r="E8" s="116">
        <v>1980870.62</v>
      </c>
      <c r="F8" s="116"/>
      <c r="G8" s="86"/>
      <c r="H8" s="116"/>
      <c r="I8" s="116"/>
      <c r="J8" s="116">
        <v>3320500</v>
      </c>
      <c r="K8" s="116">
        <v>3320500</v>
      </c>
      <c r="L8" s="116"/>
      <c r="M8" s="86"/>
      <c r="N8" s="116"/>
      <c r="O8" s="116"/>
    </row>
    <row r="9" ht="20.25" customHeight="1" spans="1:15">
      <c r="A9" s="125" t="s">
        <v>64</v>
      </c>
      <c r="B9" s="125" t="s">
        <v>65</v>
      </c>
      <c r="C9" s="116">
        <v>2301370.62</v>
      </c>
      <c r="D9" s="116">
        <v>1980870.62</v>
      </c>
      <c r="E9" s="116">
        <v>1980870.62</v>
      </c>
      <c r="F9" s="116"/>
      <c r="G9" s="86"/>
      <c r="H9" s="116"/>
      <c r="I9" s="116"/>
      <c r="J9" s="116">
        <v>320500</v>
      </c>
      <c r="K9" s="116">
        <v>320500</v>
      </c>
      <c r="L9" s="116"/>
      <c r="M9" s="86"/>
      <c r="N9" s="116"/>
      <c r="O9" s="116"/>
    </row>
    <row r="10" ht="20.25" customHeight="1" spans="1:15">
      <c r="A10" s="125" t="s">
        <v>66</v>
      </c>
      <c r="B10" s="125" t="s">
        <v>67</v>
      </c>
      <c r="C10" s="116">
        <v>3000000</v>
      </c>
      <c r="D10" s="116"/>
      <c r="E10" s="116"/>
      <c r="F10" s="116"/>
      <c r="G10" s="86"/>
      <c r="H10" s="116"/>
      <c r="I10" s="116"/>
      <c r="J10" s="116">
        <v>3000000</v>
      </c>
      <c r="K10" s="116">
        <v>3000000</v>
      </c>
      <c r="L10" s="116"/>
      <c r="M10" s="86"/>
      <c r="N10" s="116"/>
      <c r="O10" s="116"/>
    </row>
    <row r="11" ht="20.25" customHeight="1" spans="1:15">
      <c r="A11" s="28" t="s">
        <v>68</v>
      </c>
      <c r="B11" s="28" t="s">
        <v>69</v>
      </c>
      <c r="C11" s="116">
        <v>271855.5</v>
      </c>
      <c r="D11" s="116">
        <v>271855.5</v>
      </c>
      <c r="E11" s="116">
        <v>271855.5</v>
      </c>
      <c r="F11" s="116"/>
      <c r="G11" s="86"/>
      <c r="H11" s="116"/>
      <c r="I11" s="116"/>
      <c r="J11" s="116"/>
      <c r="K11" s="116"/>
      <c r="L11" s="116"/>
      <c r="M11" s="86"/>
      <c r="N11" s="116"/>
      <c r="O11" s="116"/>
    </row>
    <row r="12" ht="20.25" customHeight="1" spans="1:15">
      <c r="A12" s="124" t="s">
        <v>70</v>
      </c>
      <c r="B12" s="124" t="s">
        <v>71</v>
      </c>
      <c r="C12" s="116">
        <v>259199.2</v>
      </c>
      <c r="D12" s="116">
        <v>259199.2</v>
      </c>
      <c r="E12" s="116">
        <v>259199.2</v>
      </c>
      <c r="F12" s="116"/>
      <c r="G12" s="86"/>
      <c r="H12" s="116"/>
      <c r="I12" s="116"/>
      <c r="J12" s="116"/>
      <c r="K12" s="116"/>
      <c r="L12" s="116"/>
      <c r="M12" s="86"/>
      <c r="N12" s="116"/>
      <c r="O12" s="116"/>
    </row>
    <row r="13" ht="20.25" customHeight="1" spans="1:15">
      <c r="A13" s="125" t="s">
        <v>72</v>
      </c>
      <c r="B13" s="125" t="s">
        <v>73</v>
      </c>
      <c r="C13" s="116">
        <v>12420</v>
      </c>
      <c r="D13" s="116">
        <v>12420</v>
      </c>
      <c r="E13" s="116">
        <v>12420</v>
      </c>
      <c r="F13" s="116"/>
      <c r="G13" s="86"/>
      <c r="H13" s="116"/>
      <c r="I13" s="116"/>
      <c r="J13" s="116"/>
      <c r="K13" s="116"/>
      <c r="L13" s="116"/>
      <c r="M13" s="86"/>
      <c r="N13" s="116"/>
      <c r="O13" s="116"/>
    </row>
    <row r="14" ht="20.25" customHeight="1" spans="1:15">
      <c r="A14" s="125" t="s">
        <v>74</v>
      </c>
      <c r="B14" s="125" t="s">
        <v>75</v>
      </c>
      <c r="C14" s="116">
        <v>246779.2</v>
      </c>
      <c r="D14" s="116">
        <v>246779.2</v>
      </c>
      <c r="E14" s="116">
        <v>246779.2</v>
      </c>
      <c r="F14" s="116"/>
      <c r="G14" s="86"/>
      <c r="H14" s="116"/>
      <c r="I14" s="116"/>
      <c r="J14" s="116"/>
      <c r="K14" s="116"/>
      <c r="L14" s="116"/>
      <c r="M14" s="86"/>
      <c r="N14" s="116"/>
      <c r="O14" s="116"/>
    </row>
    <row r="15" ht="20.25" customHeight="1" spans="1:15">
      <c r="A15" s="124" t="s">
        <v>76</v>
      </c>
      <c r="B15" s="124" t="s">
        <v>77</v>
      </c>
      <c r="C15" s="116">
        <v>12656.3</v>
      </c>
      <c r="D15" s="116">
        <v>12656.3</v>
      </c>
      <c r="E15" s="116">
        <v>12656.3</v>
      </c>
      <c r="F15" s="116"/>
      <c r="G15" s="86"/>
      <c r="H15" s="116"/>
      <c r="I15" s="116"/>
      <c r="J15" s="116"/>
      <c r="K15" s="116"/>
      <c r="L15" s="116"/>
      <c r="M15" s="86"/>
      <c r="N15" s="116"/>
      <c r="O15" s="116"/>
    </row>
    <row r="16" ht="20.25" customHeight="1" spans="1:15">
      <c r="A16" s="125" t="s">
        <v>78</v>
      </c>
      <c r="B16" s="125" t="s">
        <v>77</v>
      </c>
      <c r="C16" s="116">
        <v>12656.3</v>
      </c>
      <c r="D16" s="116">
        <v>12656.3</v>
      </c>
      <c r="E16" s="116">
        <v>12656.3</v>
      </c>
      <c r="F16" s="116"/>
      <c r="G16" s="86"/>
      <c r="H16" s="116"/>
      <c r="I16" s="116"/>
      <c r="J16" s="116"/>
      <c r="K16" s="116"/>
      <c r="L16" s="116"/>
      <c r="M16" s="86"/>
      <c r="N16" s="116"/>
      <c r="O16" s="116"/>
    </row>
    <row r="17" ht="20.25" customHeight="1" spans="1:15">
      <c r="A17" s="28" t="s">
        <v>79</v>
      </c>
      <c r="B17" s="28" t="s">
        <v>80</v>
      </c>
      <c r="C17" s="116">
        <v>303680.94</v>
      </c>
      <c r="D17" s="116">
        <v>303680.94</v>
      </c>
      <c r="E17" s="116">
        <v>303680.94</v>
      </c>
      <c r="F17" s="116"/>
      <c r="G17" s="86"/>
      <c r="H17" s="116"/>
      <c r="I17" s="116"/>
      <c r="J17" s="116"/>
      <c r="K17" s="116"/>
      <c r="L17" s="116"/>
      <c r="M17" s="86"/>
      <c r="N17" s="116"/>
      <c r="O17" s="116"/>
    </row>
    <row r="18" ht="20.25" customHeight="1" spans="1:15">
      <c r="A18" s="124" t="s">
        <v>81</v>
      </c>
      <c r="B18" s="124" t="s">
        <v>82</v>
      </c>
      <c r="C18" s="116">
        <v>303680.94</v>
      </c>
      <c r="D18" s="116">
        <v>303680.94</v>
      </c>
      <c r="E18" s="116">
        <v>303680.94</v>
      </c>
      <c r="F18" s="116"/>
      <c r="G18" s="86"/>
      <c r="H18" s="116"/>
      <c r="I18" s="116"/>
      <c r="J18" s="116"/>
      <c r="K18" s="116"/>
      <c r="L18" s="116"/>
      <c r="M18" s="86"/>
      <c r="N18" s="116"/>
      <c r="O18" s="116"/>
    </row>
    <row r="19" ht="20.25" customHeight="1" spans="1:15">
      <c r="A19" s="125" t="s">
        <v>83</v>
      </c>
      <c r="B19" s="125" t="s">
        <v>84</v>
      </c>
      <c r="C19" s="116">
        <v>161948.85</v>
      </c>
      <c r="D19" s="116">
        <v>161948.85</v>
      </c>
      <c r="E19" s="116">
        <v>161948.85</v>
      </c>
      <c r="F19" s="116"/>
      <c r="G19" s="86"/>
      <c r="H19" s="116"/>
      <c r="I19" s="116"/>
      <c r="J19" s="116"/>
      <c r="K19" s="116"/>
      <c r="L19" s="116"/>
      <c r="M19" s="86"/>
      <c r="N19" s="116"/>
      <c r="O19" s="116"/>
    </row>
    <row r="20" ht="20.25" customHeight="1" spans="1:15">
      <c r="A20" s="125" t="s">
        <v>85</v>
      </c>
      <c r="B20" s="125" t="s">
        <v>86</v>
      </c>
      <c r="C20" s="116">
        <v>131358.09</v>
      </c>
      <c r="D20" s="116">
        <v>131358.09</v>
      </c>
      <c r="E20" s="116">
        <v>131358.09</v>
      </c>
      <c r="F20" s="116"/>
      <c r="G20" s="86"/>
      <c r="H20" s="116"/>
      <c r="I20" s="116"/>
      <c r="J20" s="116"/>
      <c r="K20" s="116"/>
      <c r="L20" s="116"/>
      <c r="M20" s="86"/>
      <c r="N20" s="116"/>
      <c r="O20" s="116"/>
    </row>
    <row r="21" ht="20.25" customHeight="1" spans="1:15">
      <c r="A21" s="125" t="s">
        <v>87</v>
      </c>
      <c r="B21" s="125" t="s">
        <v>88</v>
      </c>
      <c r="C21" s="116">
        <v>10374</v>
      </c>
      <c r="D21" s="116">
        <v>10374</v>
      </c>
      <c r="E21" s="116">
        <v>10374</v>
      </c>
      <c r="F21" s="116"/>
      <c r="G21" s="86"/>
      <c r="H21" s="116"/>
      <c r="I21" s="116"/>
      <c r="J21" s="116"/>
      <c r="K21" s="116"/>
      <c r="L21" s="116"/>
      <c r="M21" s="86"/>
      <c r="N21" s="116"/>
      <c r="O21" s="116"/>
    </row>
    <row r="22" ht="20.25" customHeight="1" spans="1:15">
      <c r="A22" s="28" t="s">
        <v>89</v>
      </c>
      <c r="B22" s="28" t="s">
        <v>90</v>
      </c>
      <c r="C22" s="116">
        <v>173127.24</v>
      </c>
      <c r="D22" s="116">
        <v>173127.24</v>
      </c>
      <c r="E22" s="116">
        <v>173127.24</v>
      </c>
      <c r="F22" s="116"/>
      <c r="G22" s="86"/>
      <c r="H22" s="116"/>
      <c r="I22" s="116"/>
      <c r="J22" s="116"/>
      <c r="K22" s="116"/>
      <c r="L22" s="116"/>
      <c r="M22" s="86"/>
      <c r="N22" s="116"/>
      <c r="O22" s="116"/>
    </row>
    <row r="23" ht="20.25" customHeight="1" spans="1:15">
      <c r="A23" s="124" t="s">
        <v>91</v>
      </c>
      <c r="B23" s="124" t="s">
        <v>92</v>
      </c>
      <c r="C23" s="116">
        <v>173127.24</v>
      </c>
      <c r="D23" s="116">
        <v>173127.24</v>
      </c>
      <c r="E23" s="116">
        <v>173127.24</v>
      </c>
      <c r="F23" s="116"/>
      <c r="G23" s="86"/>
      <c r="H23" s="116"/>
      <c r="I23" s="116"/>
      <c r="J23" s="116"/>
      <c r="K23" s="116"/>
      <c r="L23" s="116"/>
      <c r="M23" s="86"/>
      <c r="N23" s="116"/>
      <c r="O23" s="116"/>
    </row>
    <row r="24" ht="20.25" customHeight="1" spans="1:15">
      <c r="A24" s="125" t="s">
        <v>93</v>
      </c>
      <c r="B24" s="125" t="s">
        <v>94</v>
      </c>
      <c r="C24" s="116">
        <v>173127.24</v>
      </c>
      <c r="D24" s="116">
        <v>173127.24</v>
      </c>
      <c r="E24" s="116">
        <v>173127.24</v>
      </c>
      <c r="F24" s="116"/>
      <c r="G24" s="86"/>
      <c r="H24" s="116"/>
      <c r="I24" s="116"/>
      <c r="J24" s="116"/>
      <c r="K24" s="116"/>
      <c r="L24" s="116"/>
      <c r="M24" s="86"/>
      <c r="N24" s="116"/>
      <c r="O24" s="116"/>
    </row>
    <row r="25" ht="17.25" customHeight="1" spans="1:15">
      <c r="A25" s="99" t="s">
        <v>95</v>
      </c>
      <c r="B25" s="100" t="s">
        <v>95</v>
      </c>
      <c r="C25" s="116">
        <v>6050034.3</v>
      </c>
      <c r="D25" s="116">
        <v>2729534.3</v>
      </c>
      <c r="E25" s="116">
        <v>2729534.3</v>
      </c>
      <c r="F25" s="116"/>
      <c r="G25" s="86"/>
      <c r="H25" s="116"/>
      <c r="I25" s="116"/>
      <c r="J25" s="116">
        <v>3320500</v>
      </c>
      <c r="K25" s="116">
        <v>3320500</v>
      </c>
      <c r="L25" s="116"/>
      <c r="M25" s="86"/>
      <c r="N25" s="116"/>
      <c r="O25" s="116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3333333333333" defaultRowHeight="14.25" customHeight="1" outlineLevelCol="3"/>
  <cols>
    <col min="1" max="1" width="41.0916666666667" customWidth="1"/>
    <col min="2" max="2" width="43.3083333333333" customWidth="1"/>
    <col min="3" max="3" width="48.575" customWidth="1"/>
    <col min="4" max="4" width="41.175" customWidth="1"/>
  </cols>
  <sheetData>
    <row r="1" customHeight="1" spans="4:4">
      <c r="D1" s="94" t="s">
        <v>96</v>
      </c>
    </row>
    <row r="2" ht="31.5" customHeight="1" spans="1:4">
      <c r="A2" s="41" t="s">
        <v>97</v>
      </c>
      <c r="B2" s="128"/>
      <c r="C2" s="128"/>
      <c r="D2" s="128"/>
    </row>
    <row r="3" ht="17.25" customHeight="1" spans="1:4">
      <c r="A3" s="4" t="str">
        <f>"单位名称："&amp;"云南省林业和草原科学院热带林业研究所"</f>
        <v>单位名称：云南省林业和草原科学院热带林业研究所</v>
      </c>
      <c r="B3" s="129"/>
      <c r="C3" s="129"/>
      <c r="D3" s="95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0" t="s">
        <v>6</v>
      </c>
      <c r="C5" s="15" t="s">
        <v>98</v>
      </c>
      <c r="D5" s="130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1" t="s">
        <v>99</v>
      </c>
      <c r="B7" s="132">
        <v>2729534.3</v>
      </c>
      <c r="C7" s="133" t="s">
        <v>100</v>
      </c>
      <c r="D7" s="132">
        <v>2729534.3</v>
      </c>
    </row>
    <row r="8" ht="29.15" customHeight="1" spans="1:4">
      <c r="A8" s="134" t="s">
        <v>101</v>
      </c>
      <c r="B8" s="86">
        <v>2729534.3</v>
      </c>
      <c r="C8" s="103" t="str">
        <f>"（一）"&amp;"科学技术支出"</f>
        <v>（一）科学技术支出</v>
      </c>
      <c r="D8" s="86">
        <v>1980870.62</v>
      </c>
    </row>
    <row r="9" ht="29.15" customHeight="1" spans="1:4">
      <c r="A9" s="134" t="s">
        <v>102</v>
      </c>
      <c r="B9" s="86"/>
      <c r="C9" s="103" t="str">
        <f>"（二）"&amp;"社会保障和就业支出"</f>
        <v>（二）社会保障和就业支出</v>
      </c>
      <c r="D9" s="86">
        <v>271855.5</v>
      </c>
    </row>
    <row r="10" ht="29.15" customHeight="1" spans="1:4">
      <c r="A10" s="134" t="s">
        <v>103</v>
      </c>
      <c r="B10" s="86"/>
      <c r="C10" s="103" t="str">
        <f>"（三）"&amp;"卫生健康支出"</f>
        <v>（三）卫生健康支出</v>
      </c>
      <c r="D10" s="86">
        <v>303680.94</v>
      </c>
    </row>
    <row r="11" ht="29.15" customHeight="1" spans="1:4">
      <c r="A11" s="135" t="s">
        <v>104</v>
      </c>
      <c r="B11" s="136"/>
      <c r="C11" s="103" t="str">
        <f>"（四）"&amp;"住房保障支出"</f>
        <v>（四）住房保障支出</v>
      </c>
      <c r="D11" s="86">
        <v>173127.24</v>
      </c>
    </row>
    <row r="12" ht="29.15" customHeight="1" spans="1:4">
      <c r="A12" s="134" t="s">
        <v>101</v>
      </c>
      <c r="B12" s="116"/>
      <c r="C12" s="137"/>
      <c r="D12" s="136"/>
    </row>
    <row r="13" ht="29.15" customHeight="1" spans="1:4">
      <c r="A13" s="138" t="s">
        <v>102</v>
      </c>
      <c r="B13" s="116"/>
      <c r="C13" s="137"/>
      <c r="D13" s="136"/>
    </row>
    <row r="14" ht="29.15" customHeight="1" spans="1:4">
      <c r="A14" s="138" t="s">
        <v>103</v>
      </c>
      <c r="B14" s="136"/>
      <c r="C14" s="137"/>
      <c r="D14" s="136"/>
    </row>
    <row r="15" ht="29.15" customHeight="1" spans="1:4">
      <c r="A15" s="139"/>
      <c r="B15" s="136"/>
      <c r="C15" s="140" t="s">
        <v>105</v>
      </c>
      <c r="D15" s="136"/>
    </row>
    <row r="16" ht="29.15" customHeight="1" spans="1:4">
      <c r="A16" s="139" t="s">
        <v>106</v>
      </c>
      <c r="B16" s="136">
        <v>2729534.3</v>
      </c>
      <c r="C16" s="137" t="s">
        <v>26</v>
      </c>
      <c r="D16" s="136">
        <v>2729534.3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4" workbookViewId="0">
      <selection activeCell="A1" sqref="A1"/>
    </sheetView>
  </sheetViews>
  <sheetFormatPr defaultColWidth="9.13333333333333" defaultRowHeight="14.25" customHeight="1" outlineLevelCol="6"/>
  <cols>
    <col min="1" max="1" width="41.0916666666667" customWidth="1"/>
    <col min="2" max="2" width="37.3083333333333" customWidth="1"/>
    <col min="3" max="3" width="24.2833333333333" customWidth="1"/>
    <col min="4" max="6" width="25.025" customWidth="1"/>
    <col min="7" max="7" width="24.2833333333333" customWidth="1"/>
  </cols>
  <sheetData>
    <row r="1" ht="12" customHeight="1" spans="4:7">
      <c r="D1" s="108"/>
      <c r="F1" s="51"/>
      <c r="G1" s="51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"单位名称："&amp;"云南省林业和草原科学院热带林业研究所"</f>
        <v>单位名称：云南省林业和草原科学院热带林业研究所</v>
      </c>
      <c r="F3" s="98"/>
      <c r="G3" s="98" t="s">
        <v>2</v>
      </c>
    </row>
    <row r="4" ht="20.25" customHeight="1" spans="1:7">
      <c r="A4" s="118" t="s">
        <v>109</v>
      </c>
      <c r="B4" s="119"/>
      <c r="C4" s="120" t="s">
        <v>31</v>
      </c>
      <c r="D4" s="11" t="s">
        <v>58</v>
      </c>
      <c r="E4" s="11"/>
      <c r="F4" s="12"/>
      <c r="G4" s="120" t="s">
        <v>59</v>
      </c>
    </row>
    <row r="5" ht="20.25" customHeight="1" spans="1:7">
      <c r="A5" s="121" t="s">
        <v>49</v>
      </c>
      <c r="B5" s="122" t="s">
        <v>50</v>
      </c>
      <c r="C5" s="88"/>
      <c r="D5" s="88" t="s">
        <v>33</v>
      </c>
      <c r="E5" s="88" t="s">
        <v>110</v>
      </c>
      <c r="F5" s="88" t="s">
        <v>111</v>
      </c>
      <c r="G5" s="88"/>
    </row>
    <row r="6" ht="13.5" customHeight="1" spans="1:7">
      <c r="A6" s="123" t="s">
        <v>112</v>
      </c>
      <c r="B6" s="123" t="s">
        <v>113</v>
      </c>
      <c r="C6" s="123" t="s">
        <v>114</v>
      </c>
      <c r="D6" s="58"/>
      <c r="E6" s="123" t="s">
        <v>115</v>
      </c>
      <c r="F6" s="123" t="s">
        <v>116</v>
      </c>
      <c r="G6" s="123" t="s">
        <v>117</v>
      </c>
    </row>
    <row r="7" ht="18" customHeight="1" spans="1:7">
      <c r="A7" s="28" t="s">
        <v>60</v>
      </c>
      <c r="B7" s="28" t="s">
        <v>61</v>
      </c>
      <c r="C7" s="22">
        <v>1980870.62</v>
      </c>
      <c r="D7" s="22">
        <v>1980870.62</v>
      </c>
      <c r="E7" s="22">
        <v>1812370</v>
      </c>
      <c r="F7" s="22">
        <v>168500.62</v>
      </c>
      <c r="G7" s="22"/>
    </row>
    <row r="8" ht="18" customHeight="1" spans="1:7">
      <c r="A8" s="28" t="s">
        <v>62</v>
      </c>
      <c r="B8" s="124" t="s">
        <v>63</v>
      </c>
      <c r="C8" s="22">
        <v>1980870.62</v>
      </c>
      <c r="D8" s="22">
        <v>1980870.62</v>
      </c>
      <c r="E8" s="22">
        <v>1812370</v>
      </c>
      <c r="F8" s="22">
        <v>168500.62</v>
      </c>
      <c r="G8" s="22"/>
    </row>
    <row r="9" ht="18" customHeight="1" spans="1:7">
      <c r="A9" s="28" t="s">
        <v>64</v>
      </c>
      <c r="B9" s="125" t="s">
        <v>65</v>
      </c>
      <c r="C9" s="22">
        <v>1980870.62</v>
      </c>
      <c r="D9" s="22">
        <v>1980870.62</v>
      </c>
      <c r="E9" s="22">
        <v>1812370</v>
      </c>
      <c r="F9" s="22">
        <v>168500.62</v>
      </c>
      <c r="G9" s="22"/>
    </row>
    <row r="10" ht="18" customHeight="1" spans="1:7">
      <c r="A10" s="28" t="s">
        <v>68</v>
      </c>
      <c r="B10" s="28" t="s">
        <v>69</v>
      </c>
      <c r="C10" s="22">
        <v>271855.5</v>
      </c>
      <c r="D10" s="22">
        <v>271855.5</v>
      </c>
      <c r="E10" s="22">
        <v>259435.5</v>
      </c>
      <c r="F10" s="22">
        <v>12420</v>
      </c>
      <c r="G10" s="22"/>
    </row>
    <row r="11" ht="18" customHeight="1" spans="1:7">
      <c r="A11" s="28" t="s">
        <v>70</v>
      </c>
      <c r="B11" s="124" t="s">
        <v>71</v>
      </c>
      <c r="C11" s="22">
        <v>259199.2</v>
      </c>
      <c r="D11" s="22">
        <v>259199.2</v>
      </c>
      <c r="E11" s="22">
        <v>246779.2</v>
      </c>
      <c r="F11" s="22">
        <v>12420</v>
      </c>
      <c r="G11" s="22"/>
    </row>
    <row r="12" ht="18" customHeight="1" spans="1:7">
      <c r="A12" s="28" t="s">
        <v>72</v>
      </c>
      <c r="B12" s="125" t="s">
        <v>73</v>
      </c>
      <c r="C12" s="22">
        <v>12420</v>
      </c>
      <c r="D12" s="22">
        <v>12420</v>
      </c>
      <c r="E12" s="22"/>
      <c r="F12" s="22">
        <v>12420</v>
      </c>
      <c r="G12" s="22"/>
    </row>
    <row r="13" ht="18" customHeight="1" spans="1:7">
      <c r="A13" s="28" t="s">
        <v>74</v>
      </c>
      <c r="B13" s="125" t="s">
        <v>75</v>
      </c>
      <c r="C13" s="22">
        <v>246779.2</v>
      </c>
      <c r="D13" s="22">
        <v>246779.2</v>
      </c>
      <c r="E13" s="22">
        <v>246779.2</v>
      </c>
      <c r="F13" s="22"/>
      <c r="G13" s="22"/>
    </row>
    <row r="14" ht="18" customHeight="1" spans="1:7">
      <c r="A14" s="28" t="s">
        <v>76</v>
      </c>
      <c r="B14" s="124" t="s">
        <v>77</v>
      </c>
      <c r="C14" s="22">
        <v>12656.3</v>
      </c>
      <c r="D14" s="22">
        <v>12656.3</v>
      </c>
      <c r="E14" s="22">
        <v>12656.3</v>
      </c>
      <c r="F14" s="22"/>
      <c r="G14" s="22"/>
    </row>
    <row r="15" ht="18" customHeight="1" spans="1:7">
      <c r="A15" s="28" t="s">
        <v>78</v>
      </c>
      <c r="B15" s="125" t="s">
        <v>77</v>
      </c>
      <c r="C15" s="22">
        <v>12656.3</v>
      </c>
      <c r="D15" s="22">
        <v>12656.3</v>
      </c>
      <c r="E15" s="22">
        <v>12656.3</v>
      </c>
      <c r="F15" s="22"/>
      <c r="G15" s="22"/>
    </row>
    <row r="16" ht="18" customHeight="1" spans="1:7">
      <c r="A16" s="28" t="s">
        <v>79</v>
      </c>
      <c r="B16" s="28" t="s">
        <v>80</v>
      </c>
      <c r="C16" s="22">
        <v>303680.94</v>
      </c>
      <c r="D16" s="22">
        <v>303680.94</v>
      </c>
      <c r="E16" s="22">
        <v>303680.94</v>
      </c>
      <c r="F16" s="22"/>
      <c r="G16" s="22"/>
    </row>
    <row r="17" ht="18" customHeight="1" spans="1:7">
      <c r="A17" s="28" t="s">
        <v>81</v>
      </c>
      <c r="B17" s="124" t="s">
        <v>82</v>
      </c>
      <c r="C17" s="22">
        <v>303680.94</v>
      </c>
      <c r="D17" s="22">
        <v>303680.94</v>
      </c>
      <c r="E17" s="22">
        <v>303680.94</v>
      </c>
      <c r="F17" s="22"/>
      <c r="G17" s="22"/>
    </row>
    <row r="18" ht="18" customHeight="1" spans="1:7">
      <c r="A18" s="28" t="s">
        <v>83</v>
      </c>
      <c r="B18" s="125" t="s">
        <v>84</v>
      </c>
      <c r="C18" s="22">
        <v>161948.85</v>
      </c>
      <c r="D18" s="22">
        <v>161948.85</v>
      </c>
      <c r="E18" s="22">
        <v>161948.85</v>
      </c>
      <c r="F18" s="22"/>
      <c r="G18" s="22"/>
    </row>
    <row r="19" ht="18" customHeight="1" spans="1:7">
      <c r="A19" s="28" t="s">
        <v>85</v>
      </c>
      <c r="B19" s="125" t="s">
        <v>86</v>
      </c>
      <c r="C19" s="22">
        <v>131358.09</v>
      </c>
      <c r="D19" s="22">
        <v>131358.09</v>
      </c>
      <c r="E19" s="22">
        <v>131358.09</v>
      </c>
      <c r="F19" s="22"/>
      <c r="G19" s="22"/>
    </row>
    <row r="20" ht="18" customHeight="1" spans="1:7">
      <c r="A20" s="28" t="s">
        <v>87</v>
      </c>
      <c r="B20" s="125" t="s">
        <v>88</v>
      </c>
      <c r="C20" s="22">
        <v>10374</v>
      </c>
      <c r="D20" s="22">
        <v>10374</v>
      </c>
      <c r="E20" s="22">
        <v>10374</v>
      </c>
      <c r="F20" s="22"/>
      <c r="G20" s="22"/>
    </row>
    <row r="21" ht="18" customHeight="1" spans="1:7">
      <c r="A21" s="28" t="s">
        <v>89</v>
      </c>
      <c r="B21" s="28" t="s">
        <v>90</v>
      </c>
      <c r="C21" s="22">
        <v>173127.24</v>
      </c>
      <c r="D21" s="22">
        <v>173127.24</v>
      </c>
      <c r="E21" s="22">
        <v>173127.24</v>
      </c>
      <c r="F21" s="22"/>
      <c r="G21" s="22"/>
    </row>
    <row r="22" ht="18" customHeight="1" spans="1:7">
      <c r="A22" s="28" t="s">
        <v>91</v>
      </c>
      <c r="B22" s="124" t="s">
        <v>92</v>
      </c>
      <c r="C22" s="22">
        <v>173127.24</v>
      </c>
      <c r="D22" s="22">
        <v>173127.24</v>
      </c>
      <c r="E22" s="22">
        <v>173127.24</v>
      </c>
      <c r="F22" s="22"/>
      <c r="G22" s="22"/>
    </row>
    <row r="23" ht="18" customHeight="1" spans="1:7">
      <c r="A23" s="28" t="s">
        <v>93</v>
      </c>
      <c r="B23" s="125" t="s">
        <v>94</v>
      </c>
      <c r="C23" s="22">
        <v>173127.24</v>
      </c>
      <c r="D23" s="22">
        <v>173127.24</v>
      </c>
      <c r="E23" s="22">
        <v>173127.24</v>
      </c>
      <c r="F23" s="22"/>
      <c r="G23" s="22"/>
    </row>
    <row r="24" ht="18" customHeight="1" spans="1:7">
      <c r="A24" s="126" t="s">
        <v>95</v>
      </c>
      <c r="B24" s="127" t="s">
        <v>95</v>
      </c>
      <c r="C24" s="22">
        <v>2729534.3</v>
      </c>
      <c r="D24" s="22">
        <v>2729534.3</v>
      </c>
      <c r="E24" s="22">
        <v>2548613.68</v>
      </c>
      <c r="F24" s="22">
        <v>180920.62</v>
      </c>
      <c r="G24" s="2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.13333333333333" defaultRowHeight="14.25" customHeight="1" outlineLevelRow="7" outlineLevelCol="5"/>
  <cols>
    <col min="1" max="1" width="41.0916666666667" customWidth="1"/>
    <col min="2" max="6" width="31.175" customWidth="1"/>
  </cols>
  <sheetData>
    <row r="1" ht="12" customHeight="1" spans="1:6">
      <c r="A1" s="112"/>
      <c r="B1" s="112"/>
      <c r="C1" s="56"/>
      <c r="F1" s="55" t="s">
        <v>118</v>
      </c>
    </row>
    <row r="2" ht="25.5" customHeight="1" spans="1:6">
      <c r="A2" s="113" t="s">
        <v>119</v>
      </c>
      <c r="B2" s="113"/>
      <c r="C2" s="113"/>
      <c r="D2" s="113"/>
      <c r="E2" s="113"/>
      <c r="F2" s="113"/>
    </row>
    <row r="3" ht="15.75" customHeight="1" spans="1:6">
      <c r="A3" s="4" t="str">
        <f>"单位名称："&amp;"云南省林业和草原科学院热带林业研究所"</f>
        <v>单位名称：云南省林业和草原科学院热带林业研究所</v>
      </c>
      <c r="B3" s="112"/>
      <c r="C3" s="56"/>
      <c r="F3" s="55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58" t="s">
        <v>33</v>
      </c>
      <c r="D5" s="58" t="s">
        <v>125</v>
      </c>
      <c r="E5" s="58" t="s">
        <v>126</v>
      </c>
      <c r="F5" s="18"/>
    </row>
    <row r="6" ht="18.75" customHeight="1" spans="1:6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ht="18.75" customHeight="1" spans="1:6">
      <c r="A7" s="116"/>
      <c r="B7" s="116"/>
      <c r="C7" s="117"/>
      <c r="D7" s="116"/>
      <c r="E7" s="116"/>
      <c r="F7" s="116"/>
    </row>
    <row r="8" customHeight="1" spans="1:1">
      <c r="A8" t="s">
        <v>127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topLeftCell="A29" workbookViewId="0">
      <selection activeCell="A1" sqref="A1"/>
    </sheetView>
  </sheetViews>
  <sheetFormatPr defaultColWidth="9.13333333333333" defaultRowHeight="14.25" customHeight="1"/>
  <cols>
    <col min="1" max="1" width="41.0916666666667" customWidth="1"/>
    <col min="2" max="3" width="23.8583333333333" customWidth="1"/>
    <col min="4" max="4" width="14.6" customWidth="1"/>
    <col min="5" max="5" width="25.275" customWidth="1"/>
    <col min="6" max="6" width="14.7416666666667" customWidth="1"/>
    <col min="7" max="7" width="23.275" customWidth="1"/>
    <col min="8" max="13" width="15.3083333333333" customWidth="1"/>
    <col min="14" max="16" width="14.7416666666667" customWidth="1"/>
    <col min="17" max="17" width="14.8833333333333" customWidth="1"/>
    <col min="18" max="23" width="15.025" customWidth="1"/>
  </cols>
  <sheetData>
    <row r="1" ht="13.5" customHeight="1" spans="4:23">
      <c r="D1" s="1"/>
      <c r="E1" s="1"/>
      <c r="F1" s="1"/>
      <c r="G1" s="1"/>
      <c r="U1" s="108"/>
      <c r="W1" s="51" t="s">
        <v>128</v>
      </c>
    </row>
    <row r="2" ht="27.75" customHeight="1" spans="1:23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>"单位名称："&amp;"云南省林业和草原科学院热带林业研究所"</f>
        <v>单位名称：云南省林业和草原科学院热带林业研究所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8"/>
      <c r="W3" s="98" t="s">
        <v>120</v>
      </c>
    </row>
    <row r="4" ht="21.75" customHeight="1" spans="1:23">
      <c r="A4" s="8" t="s">
        <v>130</v>
      </c>
      <c r="B4" s="8" t="s">
        <v>131</v>
      </c>
      <c r="C4" s="8" t="s">
        <v>132</v>
      </c>
      <c r="D4" s="9" t="s">
        <v>133</v>
      </c>
      <c r="E4" s="9" t="s">
        <v>134</v>
      </c>
      <c r="F4" s="9" t="s">
        <v>135</v>
      </c>
      <c r="G4" s="9" t="s">
        <v>136</v>
      </c>
      <c r="H4" s="58" t="s">
        <v>137</v>
      </c>
      <c r="I4" s="58"/>
      <c r="J4" s="58"/>
      <c r="K4" s="58"/>
      <c r="L4" s="105"/>
      <c r="M4" s="105"/>
      <c r="N4" s="105"/>
      <c r="O4" s="105"/>
      <c r="P4" s="105"/>
      <c r="Q4" s="43"/>
      <c r="R4" s="58"/>
      <c r="S4" s="58"/>
      <c r="T4" s="58"/>
      <c r="U4" s="58"/>
      <c r="V4" s="58"/>
      <c r="W4" s="58"/>
    </row>
    <row r="5" ht="21.75" customHeight="1" spans="1:23">
      <c r="A5" s="13"/>
      <c r="B5" s="13"/>
      <c r="C5" s="13"/>
      <c r="D5" s="14"/>
      <c r="E5" s="14"/>
      <c r="F5" s="14"/>
      <c r="G5" s="14"/>
      <c r="H5" s="58" t="s">
        <v>31</v>
      </c>
      <c r="I5" s="43" t="s">
        <v>34</v>
      </c>
      <c r="J5" s="43"/>
      <c r="K5" s="43"/>
      <c r="L5" s="105"/>
      <c r="M5" s="105"/>
      <c r="N5" s="105" t="s">
        <v>138</v>
      </c>
      <c r="O5" s="105"/>
      <c r="P5" s="105"/>
      <c r="Q5" s="43" t="s">
        <v>37</v>
      </c>
      <c r="R5" s="58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58"/>
      <c r="I6" s="43" t="s">
        <v>139</v>
      </c>
      <c r="J6" s="43" t="s">
        <v>140</v>
      </c>
      <c r="K6" s="43" t="s">
        <v>141</v>
      </c>
      <c r="L6" s="111" t="s">
        <v>142</v>
      </c>
      <c r="M6" s="111" t="s">
        <v>143</v>
      </c>
      <c r="N6" s="111" t="s">
        <v>34</v>
      </c>
      <c r="O6" s="111" t="s">
        <v>35</v>
      </c>
      <c r="P6" s="111" t="s">
        <v>36</v>
      </c>
      <c r="Q6" s="43"/>
      <c r="R6" s="43" t="s">
        <v>33</v>
      </c>
      <c r="S6" s="43" t="s">
        <v>44</v>
      </c>
      <c r="T6" s="43" t="s">
        <v>144</v>
      </c>
      <c r="U6" s="43" t="s">
        <v>40</v>
      </c>
      <c r="V6" s="43" t="s">
        <v>41</v>
      </c>
      <c r="W6" s="43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8"/>
      <c r="I7" s="43"/>
      <c r="J7" s="43"/>
      <c r="K7" s="43"/>
      <c r="L7" s="111"/>
      <c r="M7" s="111"/>
      <c r="N7" s="111"/>
      <c r="O7" s="111"/>
      <c r="P7" s="111"/>
      <c r="Q7" s="43"/>
      <c r="R7" s="43"/>
      <c r="S7" s="43"/>
      <c r="T7" s="43"/>
      <c r="U7" s="43"/>
      <c r="V7" s="43"/>
      <c r="W7" s="43"/>
    </row>
    <row r="8" ht="15" customHeight="1" spans="1:23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</row>
    <row r="9" ht="18.75" customHeight="1" spans="1:23">
      <c r="A9" s="103" t="s">
        <v>46</v>
      </c>
      <c r="B9" s="104"/>
      <c r="C9" s="103"/>
      <c r="D9" s="103"/>
      <c r="E9" s="103"/>
      <c r="F9" s="103"/>
      <c r="G9" s="103"/>
      <c r="H9" s="22">
        <v>3040034.3</v>
      </c>
      <c r="I9" s="22">
        <v>2729534.3</v>
      </c>
      <c r="J9" s="22">
        <v>687664.08</v>
      </c>
      <c r="K9" s="22"/>
      <c r="L9" s="22">
        <v>2041870.22</v>
      </c>
      <c r="M9" s="22"/>
      <c r="N9" s="22"/>
      <c r="O9" s="22"/>
      <c r="P9" s="22"/>
      <c r="Q9" s="22"/>
      <c r="R9" s="22">
        <v>310500</v>
      </c>
      <c r="S9" s="22">
        <v>310500</v>
      </c>
      <c r="T9" s="22"/>
      <c r="U9" s="22"/>
      <c r="V9" s="22"/>
      <c r="W9" s="22"/>
    </row>
    <row r="10" ht="31.4" customHeight="1" spans="1:23">
      <c r="A10" s="110" t="s">
        <v>46</v>
      </c>
      <c r="B10" s="104" t="s">
        <v>145</v>
      </c>
      <c r="C10" s="103" t="s">
        <v>94</v>
      </c>
      <c r="D10" s="103" t="s">
        <v>93</v>
      </c>
      <c r="E10" s="103" t="s">
        <v>94</v>
      </c>
      <c r="F10" s="103" t="s">
        <v>146</v>
      </c>
      <c r="G10" s="103" t="s">
        <v>94</v>
      </c>
      <c r="H10" s="22">
        <v>173127.24</v>
      </c>
      <c r="I10" s="22">
        <v>173127.24</v>
      </c>
      <c r="J10" s="22">
        <v>43281.81</v>
      </c>
      <c r="K10" s="22"/>
      <c r="L10" s="22">
        <v>129845.43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0" t="s">
        <v>46</v>
      </c>
      <c r="B11" s="104" t="s">
        <v>147</v>
      </c>
      <c r="C11" s="103" t="s">
        <v>148</v>
      </c>
      <c r="D11" s="103" t="s">
        <v>64</v>
      </c>
      <c r="E11" s="103" t="s">
        <v>65</v>
      </c>
      <c r="F11" s="103" t="s">
        <v>149</v>
      </c>
      <c r="G11" s="103" t="s">
        <v>150</v>
      </c>
      <c r="H11" s="22">
        <v>711480</v>
      </c>
      <c r="I11" s="22">
        <v>711480</v>
      </c>
      <c r="J11" s="22">
        <v>177870</v>
      </c>
      <c r="K11" s="22"/>
      <c r="L11" s="22">
        <v>533610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0" t="s">
        <v>46</v>
      </c>
      <c r="B12" s="104" t="s">
        <v>147</v>
      </c>
      <c r="C12" s="103" t="s">
        <v>148</v>
      </c>
      <c r="D12" s="103" t="s">
        <v>64</v>
      </c>
      <c r="E12" s="103" t="s">
        <v>65</v>
      </c>
      <c r="F12" s="103" t="s">
        <v>151</v>
      </c>
      <c r="G12" s="103" t="s">
        <v>152</v>
      </c>
      <c r="H12" s="22">
        <v>76980</v>
      </c>
      <c r="I12" s="22">
        <v>76980</v>
      </c>
      <c r="J12" s="22">
        <v>19245</v>
      </c>
      <c r="K12" s="22"/>
      <c r="L12" s="22">
        <v>57735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0" t="s">
        <v>46</v>
      </c>
      <c r="B13" s="104" t="s">
        <v>147</v>
      </c>
      <c r="C13" s="103" t="s">
        <v>148</v>
      </c>
      <c r="D13" s="103" t="s">
        <v>64</v>
      </c>
      <c r="E13" s="103" t="s">
        <v>65</v>
      </c>
      <c r="F13" s="103" t="s">
        <v>153</v>
      </c>
      <c r="G13" s="103" t="s">
        <v>154</v>
      </c>
      <c r="H13" s="22">
        <v>62290</v>
      </c>
      <c r="I13" s="22">
        <v>59290</v>
      </c>
      <c r="J13" s="22">
        <v>14822.5</v>
      </c>
      <c r="K13" s="22"/>
      <c r="L13" s="22">
        <v>44467.5</v>
      </c>
      <c r="M13" s="22"/>
      <c r="N13" s="22"/>
      <c r="O13" s="22"/>
      <c r="P13" s="22"/>
      <c r="Q13" s="22"/>
      <c r="R13" s="22">
        <v>3000</v>
      </c>
      <c r="S13" s="22">
        <v>3000</v>
      </c>
      <c r="T13" s="22"/>
      <c r="U13" s="22"/>
      <c r="V13" s="22"/>
      <c r="W13" s="22"/>
    </row>
    <row r="14" ht="31.4" customHeight="1" spans="1:23">
      <c r="A14" s="110" t="s">
        <v>46</v>
      </c>
      <c r="B14" s="104" t="s">
        <v>147</v>
      </c>
      <c r="C14" s="103" t="s">
        <v>148</v>
      </c>
      <c r="D14" s="103" t="s">
        <v>64</v>
      </c>
      <c r="E14" s="103" t="s">
        <v>65</v>
      </c>
      <c r="F14" s="103" t="s">
        <v>155</v>
      </c>
      <c r="G14" s="103" t="s">
        <v>156</v>
      </c>
      <c r="H14" s="22">
        <v>1104620</v>
      </c>
      <c r="I14" s="22">
        <v>964620</v>
      </c>
      <c r="J14" s="22">
        <v>241155</v>
      </c>
      <c r="K14" s="22"/>
      <c r="L14" s="22">
        <v>723465</v>
      </c>
      <c r="M14" s="22"/>
      <c r="N14" s="22"/>
      <c r="O14" s="22"/>
      <c r="P14" s="22"/>
      <c r="Q14" s="22"/>
      <c r="R14" s="22">
        <v>140000</v>
      </c>
      <c r="S14" s="22">
        <v>140000</v>
      </c>
      <c r="T14" s="22"/>
      <c r="U14" s="22"/>
      <c r="V14" s="22"/>
      <c r="W14" s="22"/>
    </row>
    <row r="15" ht="31.4" customHeight="1" spans="1:23">
      <c r="A15" s="110" t="s">
        <v>46</v>
      </c>
      <c r="B15" s="104" t="s">
        <v>157</v>
      </c>
      <c r="C15" s="103" t="s">
        <v>158</v>
      </c>
      <c r="D15" s="103" t="s">
        <v>74</v>
      </c>
      <c r="E15" s="103" t="s">
        <v>75</v>
      </c>
      <c r="F15" s="103" t="s">
        <v>159</v>
      </c>
      <c r="G15" s="103" t="s">
        <v>160</v>
      </c>
      <c r="H15" s="22">
        <v>246779.2</v>
      </c>
      <c r="I15" s="22">
        <v>246779.2</v>
      </c>
      <c r="J15" s="22">
        <v>61694.8</v>
      </c>
      <c r="K15" s="22"/>
      <c r="L15" s="22">
        <v>185084.4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0" t="s">
        <v>46</v>
      </c>
      <c r="B16" s="104" t="s">
        <v>157</v>
      </c>
      <c r="C16" s="103" t="s">
        <v>158</v>
      </c>
      <c r="D16" s="103" t="s">
        <v>78</v>
      </c>
      <c r="E16" s="103" t="s">
        <v>77</v>
      </c>
      <c r="F16" s="103" t="s">
        <v>161</v>
      </c>
      <c r="G16" s="103" t="s">
        <v>162</v>
      </c>
      <c r="H16" s="22">
        <v>12656.3</v>
      </c>
      <c r="I16" s="22">
        <v>12656.3</v>
      </c>
      <c r="J16" s="22">
        <v>3164.08</v>
      </c>
      <c r="K16" s="22"/>
      <c r="L16" s="22">
        <v>9492.22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0" t="s">
        <v>46</v>
      </c>
      <c r="B17" s="104" t="s">
        <v>157</v>
      </c>
      <c r="C17" s="103" t="s">
        <v>158</v>
      </c>
      <c r="D17" s="103" t="s">
        <v>83</v>
      </c>
      <c r="E17" s="103" t="s">
        <v>84</v>
      </c>
      <c r="F17" s="103" t="s">
        <v>163</v>
      </c>
      <c r="G17" s="103" t="s">
        <v>164</v>
      </c>
      <c r="H17" s="22">
        <v>161948.85</v>
      </c>
      <c r="I17" s="22">
        <v>161948.85</v>
      </c>
      <c r="J17" s="22">
        <v>40487.21</v>
      </c>
      <c r="K17" s="22"/>
      <c r="L17" s="22">
        <v>121461.64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0" t="s">
        <v>46</v>
      </c>
      <c r="B18" s="104" t="s">
        <v>157</v>
      </c>
      <c r="C18" s="103" t="s">
        <v>158</v>
      </c>
      <c r="D18" s="103" t="s">
        <v>85</v>
      </c>
      <c r="E18" s="103" t="s">
        <v>86</v>
      </c>
      <c r="F18" s="103" t="s">
        <v>165</v>
      </c>
      <c r="G18" s="103" t="s">
        <v>166</v>
      </c>
      <c r="H18" s="22">
        <v>131358.09</v>
      </c>
      <c r="I18" s="22">
        <v>131358.09</v>
      </c>
      <c r="J18" s="22">
        <v>32839.52</v>
      </c>
      <c r="K18" s="22"/>
      <c r="L18" s="22">
        <v>98518.57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0" t="s">
        <v>46</v>
      </c>
      <c r="B19" s="104" t="s">
        <v>157</v>
      </c>
      <c r="C19" s="103" t="s">
        <v>158</v>
      </c>
      <c r="D19" s="103" t="s">
        <v>87</v>
      </c>
      <c r="E19" s="103" t="s">
        <v>88</v>
      </c>
      <c r="F19" s="103" t="s">
        <v>161</v>
      </c>
      <c r="G19" s="103" t="s">
        <v>162</v>
      </c>
      <c r="H19" s="22">
        <v>10374</v>
      </c>
      <c r="I19" s="22">
        <v>10374</v>
      </c>
      <c r="J19" s="22">
        <v>10374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0" t="s">
        <v>46</v>
      </c>
      <c r="B20" s="104" t="s">
        <v>167</v>
      </c>
      <c r="C20" s="103" t="s">
        <v>168</v>
      </c>
      <c r="D20" s="103" t="s">
        <v>64</v>
      </c>
      <c r="E20" s="103" t="s">
        <v>65</v>
      </c>
      <c r="F20" s="103" t="s">
        <v>169</v>
      </c>
      <c r="G20" s="103" t="s">
        <v>170</v>
      </c>
      <c r="H20" s="22">
        <v>26000</v>
      </c>
      <c r="I20" s="22"/>
      <c r="J20" s="22"/>
      <c r="K20" s="22"/>
      <c r="L20" s="22"/>
      <c r="M20" s="22"/>
      <c r="N20" s="22"/>
      <c r="O20" s="22"/>
      <c r="P20" s="22"/>
      <c r="Q20" s="22"/>
      <c r="R20" s="22">
        <v>26000</v>
      </c>
      <c r="S20" s="22">
        <v>26000</v>
      </c>
      <c r="T20" s="22"/>
      <c r="U20" s="22"/>
      <c r="V20" s="22"/>
      <c r="W20" s="22"/>
    </row>
    <row r="21" ht="31.4" customHeight="1" spans="1:23">
      <c r="A21" s="110" t="s">
        <v>46</v>
      </c>
      <c r="B21" s="104" t="s">
        <v>171</v>
      </c>
      <c r="C21" s="103" t="s">
        <v>172</v>
      </c>
      <c r="D21" s="103" t="s">
        <v>64</v>
      </c>
      <c r="E21" s="103" t="s">
        <v>65</v>
      </c>
      <c r="F21" s="103" t="s">
        <v>173</v>
      </c>
      <c r="G21" s="103" t="s">
        <v>172</v>
      </c>
      <c r="H21" s="22">
        <v>36247.4</v>
      </c>
      <c r="I21" s="22">
        <v>36247.4</v>
      </c>
      <c r="J21" s="22">
        <v>9061.85</v>
      </c>
      <c r="K21" s="22"/>
      <c r="L21" s="22">
        <v>27185.55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0" t="s">
        <v>46</v>
      </c>
      <c r="B22" s="104" t="s">
        <v>174</v>
      </c>
      <c r="C22" s="103" t="s">
        <v>175</v>
      </c>
      <c r="D22" s="103" t="s">
        <v>64</v>
      </c>
      <c r="E22" s="103" t="s">
        <v>65</v>
      </c>
      <c r="F22" s="103" t="s">
        <v>176</v>
      </c>
      <c r="G22" s="103" t="s">
        <v>177</v>
      </c>
      <c r="H22" s="22">
        <v>15000</v>
      </c>
      <c r="I22" s="22">
        <v>10000</v>
      </c>
      <c r="J22" s="22"/>
      <c r="K22" s="22"/>
      <c r="L22" s="22">
        <v>10000</v>
      </c>
      <c r="M22" s="22"/>
      <c r="N22" s="22"/>
      <c r="O22" s="22"/>
      <c r="P22" s="22"/>
      <c r="Q22" s="22"/>
      <c r="R22" s="22">
        <v>5000</v>
      </c>
      <c r="S22" s="22">
        <v>5000</v>
      </c>
      <c r="T22" s="22"/>
      <c r="U22" s="22"/>
      <c r="V22" s="22"/>
      <c r="W22" s="22"/>
    </row>
    <row r="23" ht="31.4" customHeight="1" spans="1:23">
      <c r="A23" s="110" t="s">
        <v>46</v>
      </c>
      <c r="B23" s="104" t="s">
        <v>174</v>
      </c>
      <c r="C23" s="103" t="s">
        <v>175</v>
      </c>
      <c r="D23" s="103" t="s">
        <v>64</v>
      </c>
      <c r="E23" s="103" t="s">
        <v>65</v>
      </c>
      <c r="F23" s="103" t="s">
        <v>178</v>
      </c>
      <c r="G23" s="103" t="s">
        <v>179</v>
      </c>
      <c r="H23" s="22">
        <v>10000</v>
      </c>
      <c r="I23" s="22"/>
      <c r="J23" s="22"/>
      <c r="K23" s="22"/>
      <c r="L23" s="22"/>
      <c r="M23" s="22"/>
      <c r="N23" s="22"/>
      <c r="O23" s="22"/>
      <c r="P23" s="22"/>
      <c r="Q23" s="22"/>
      <c r="R23" s="22">
        <v>10000</v>
      </c>
      <c r="S23" s="22">
        <v>10000</v>
      </c>
      <c r="T23" s="22"/>
      <c r="U23" s="22"/>
      <c r="V23" s="22"/>
      <c r="W23" s="22"/>
    </row>
    <row r="24" ht="31.4" customHeight="1" spans="1:23">
      <c r="A24" s="110" t="s">
        <v>46</v>
      </c>
      <c r="B24" s="104" t="s">
        <v>174</v>
      </c>
      <c r="C24" s="103" t="s">
        <v>175</v>
      </c>
      <c r="D24" s="103" t="s">
        <v>64</v>
      </c>
      <c r="E24" s="103" t="s">
        <v>65</v>
      </c>
      <c r="F24" s="103" t="s">
        <v>180</v>
      </c>
      <c r="G24" s="103" t="s">
        <v>181</v>
      </c>
      <c r="H24" s="22">
        <v>15000</v>
      </c>
      <c r="I24" s="22">
        <v>15000</v>
      </c>
      <c r="J24" s="22">
        <v>3750</v>
      </c>
      <c r="K24" s="22"/>
      <c r="L24" s="22">
        <v>11250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0" t="s">
        <v>46</v>
      </c>
      <c r="B25" s="104" t="s">
        <v>174</v>
      </c>
      <c r="C25" s="103" t="s">
        <v>175</v>
      </c>
      <c r="D25" s="103" t="s">
        <v>64</v>
      </c>
      <c r="E25" s="103" t="s">
        <v>65</v>
      </c>
      <c r="F25" s="103" t="s">
        <v>182</v>
      </c>
      <c r="G25" s="103" t="s">
        <v>183</v>
      </c>
      <c r="H25" s="22">
        <v>18500</v>
      </c>
      <c r="I25" s="22">
        <v>15000</v>
      </c>
      <c r="J25" s="22">
        <v>3750</v>
      </c>
      <c r="K25" s="22"/>
      <c r="L25" s="22">
        <v>11250</v>
      </c>
      <c r="M25" s="22"/>
      <c r="N25" s="22"/>
      <c r="O25" s="22"/>
      <c r="P25" s="22"/>
      <c r="Q25" s="22"/>
      <c r="R25" s="22">
        <v>3500</v>
      </c>
      <c r="S25" s="22">
        <v>3500</v>
      </c>
      <c r="T25" s="22"/>
      <c r="U25" s="22"/>
      <c r="V25" s="22"/>
      <c r="W25" s="22"/>
    </row>
    <row r="26" ht="31.4" customHeight="1" spans="1:23">
      <c r="A26" s="110" t="s">
        <v>46</v>
      </c>
      <c r="B26" s="104" t="s">
        <v>174</v>
      </c>
      <c r="C26" s="103" t="s">
        <v>175</v>
      </c>
      <c r="D26" s="103" t="s">
        <v>64</v>
      </c>
      <c r="E26" s="103" t="s">
        <v>65</v>
      </c>
      <c r="F26" s="103" t="s">
        <v>184</v>
      </c>
      <c r="G26" s="103" t="s">
        <v>185</v>
      </c>
      <c r="H26" s="22">
        <v>3000</v>
      </c>
      <c r="I26" s="22"/>
      <c r="J26" s="22"/>
      <c r="K26" s="22"/>
      <c r="L26" s="22"/>
      <c r="M26" s="22"/>
      <c r="N26" s="22"/>
      <c r="O26" s="22"/>
      <c r="P26" s="22"/>
      <c r="Q26" s="22"/>
      <c r="R26" s="22">
        <v>3000</v>
      </c>
      <c r="S26" s="22">
        <v>3000</v>
      </c>
      <c r="T26" s="22"/>
      <c r="U26" s="22"/>
      <c r="V26" s="22"/>
      <c r="W26" s="22"/>
    </row>
    <row r="27" ht="31.4" customHeight="1" spans="1:23">
      <c r="A27" s="110" t="s">
        <v>46</v>
      </c>
      <c r="B27" s="104" t="s">
        <v>174</v>
      </c>
      <c r="C27" s="103" t="s">
        <v>175</v>
      </c>
      <c r="D27" s="103" t="s">
        <v>64</v>
      </c>
      <c r="E27" s="103" t="s">
        <v>65</v>
      </c>
      <c r="F27" s="103" t="s">
        <v>186</v>
      </c>
      <c r="G27" s="103" t="s">
        <v>187</v>
      </c>
      <c r="H27" s="22">
        <v>60000</v>
      </c>
      <c r="I27" s="22">
        <v>45000</v>
      </c>
      <c r="J27" s="22">
        <v>11250</v>
      </c>
      <c r="K27" s="22"/>
      <c r="L27" s="22">
        <v>33750</v>
      </c>
      <c r="M27" s="22"/>
      <c r="N27" s="22"/>
      <c r="O27" s="22"/>
      <c r="P27" s="22"/>
      <c r="Q27" s="22"/>
      <c r="R27" s="22">
        <v>15000</v>
      </c>
      <c r="S27" s="22">
        <v>15000</v>
      </c>
      <c r="T27" s="22"/>
      <c r="U27" s="22"/>
      <c r="V27" s="22"/>
      <c r="W27" s="22"/>
    </row>
    <row r="28" ht="31.4" customHeight="1" spans="1:23">
      <c r="A28" s="110" t="s">
        <v>46</v>
      </c>
      <c r="B28" s="104" t="s">
        <v>174</v>
      </c>
      <c r="C28" s="103" t="s">
        <v>175</v>
      </c>
      <c r="D28" s="103" t="s">
        <v>64</v>
      </c>
      <c r="E28" s="103" t="s">
        <v>65</v>
      </c>
      <c r="F28" s="103" t="s">
        <v>188</v>
      </c>
      <c r="G28" s="103" t="s">
        <v>189</v>
      </c>
      <c r="H28" s="22">
        <v>15000</v>
      </c>
      <c r="I28" s="22">
        <v>5000</v>
      </c>
      <c r="J28" s="22">
        <v>1250</v>
      </c>
      <c r="K28" s="22"/>
      <c r="L28" s="22">
        <v>3750</v>
      </c>
      <c r="M28" s="22"/>
      <c r="N28" s="22"/>
      <c r="O28" s="22"/>
      <c r="P28" s="22"/>
      <c r="Q28" s="22"/>
      <c r="R28" s="22">
        <v>10000</v>
      </c>
      <c r="S28" s="22">
        <v>10000</v>
      </c>
      <c r="T28" s="22"/>
      <c r="U28" s="22"/>
      <c r="V28" s="22"/>
      <c r="W28" s="22"/>
    </row>
    <row r="29" ht="31.4" customHeight="1" spans="1:23">
      <c r="A29" s="110" t="s">
        <v>46</v>
      </c>
      <c r="B29" s="104" t="s">
        <v>174</v>
      </c>
      <c r="C29" s="103" t="s">
        <v>175</v>
      </c>
      <c r="D29" s="103" t="s">
        <v>64</v>
      </c>
      <c r="E29" s="103" t="s">
        <v>65</v>
      </c>
      <c r="F29" s="103" t="s">
        <v>190</v>
      </c>
      <c r="G29" s="103" t="s">
        <v>191</v>
      </c>
      <c r="H29" s="22">
        <v>20000</v>
      </c>
      <c r="I29" s="22"/>
      <c r="J29" s="22"/>
      <c r="K29" s="22"/>
      <c r="L29" s="22"/>
      <c r="M29" s="22"/>
      <c r="N29" s="22"/>
      <c r="O29" s="22"/>
      <c r="P29" s="22"/>
      <c r="Q29" s="22"/>
      <c r="R29" s="22">
        <v>20000</v>
      </c>
      <c r="S29" s="22">
        <v>20000</v>
      </c>
      <c r="T29" s="22"/>
      <c r="U29" s="22"/>
      <c r="V29" s="22"/>
      <c r="W29" s="22"/>
    </row>
    <row r="30" ht="31.4" customHeight="1" spans="1:23">
      <c r="A30" s="110" t="s">
        <v>46</v>
      </c>
      <c r="B30" s="104" t="s">
        <v>174</v>
      </c>
      <c r="C30" s="103" t="s">
        <v>175</v>
      </c>
      <c r="D30" s="103" t="s">
        <v>64</v>
      </c>
      <c r="E30" s="103" t="s">
        <v>65</v>
      </c>
      <c r="F30" s="103" t="s">
        <v>192</v>
      </c>
      <c r="G30" s="103" t="s">
        <v>193</v>
      </c>
      <c r="H30" s="22">
        <v>20000</v>
      </c>
      <c r="I30" s="22"/>
      <c r="J30" s="22"/>
      <c r="K30" s="22"/>
      <c r="L30" s="22"/>
      <c r="M30" s="22"/>
      <c r="N30" s="22"/>
      <c r="O30" s="22"/>
      <c r="P30" s="22"/>
      <c r="Q30" s="22"/>
      <c r="R30" s="22">
        <v>20000</v>
      </c>
      <c r="S30" s="22">
        <v>20000</v>
      </c>
      <c r="T30" s="22"/>
      <c r="U30" s="22"/>
      <c r="V30" s="22"/>
      <c r="W30" s="22"/>
    </row>
    <row r="31" ht="31.4" customHeight="1" spans="1:23">
      <c r="A31" s="110" t="s">
        <v>46</v>
      </c>
      <c r="B31" s="104" t="s">
        <v>174</v>
      </c>
      <c r="C31" s="103" t="s">
        <v>175</v>
      </c>
      <c r="D31" s="103" t="s">
        <v>64</v>
      </c>
      <c r="E31" s="103" t="s">
        <v>65</v>
      </c>
      <c r="F31" s="103" t="s">
        <v>194</v>
      </c>
      <c r="G31" s="103" t="s">
        <v>195</v>
      </c>
      <c r="H31" s="22">
        <v>3000</v>
      </c>
      <c r="I31" s="22"/>
      <c r="J31" s="22"/>
      <c r="K31" s="22"/>
      <c r="L31" s="22"/>
      <c r="M31" s="22"/>
      <c r="N31" s="22"/>
      <c r="O31" s="22"/>
      <c r="P31" s="22"/>
      <c r="Q31" s="22"/>
      <c r="R31" s="22">
        <v>3000</v>
      </c>
      <c r="S31" s="22">
        <v>3000</v>
      </c>
      <c r="T31" s="22"/>
      <c r="U31" s="22"/>
      <c r="V31" s="22"/>
      <c r="W31" s="22"/>
    </row>
    <row r="32" ht="31.4" customHeight="1" spans="1:23">
      <c r="A32" s="110" t="s">
        <v>46</v>
      </c>
      <c r="B32" s="104" t="s">
        <v>174</v>
      </c>
      <c r="C32" s="103" t="s">
        <v>175</v>
      </c>
      <c r="D32" s="103" t="s">
        <v>64</v>
      </c>
      <c r="E32" s="103" t="s">
        <v>65</v>
      </c>
      <c r="F32" s="103" t="s">
        <v>196</v>
      </c>
      <c r="G32" s="103" t="s">
        <v>197</v>
      </c>
      <c r="H32" s="22">
        <v>8000</v>
      </c>
      <c r="I32" s="22"/>
      <c r="J32" s="22"/>
      <c r="K32" s="22"/>
      <c r="L32" s="22"/>
      <c r="M32" s="22"/>
      <c r="N32" s="22"/>
      <c r="O32" s="22"/>
      <c r="P32" s="22"/>
      <c r="Q32" s="22"/>
      <c r="R32" s="22">
        <v>8000</v>
      </c>
      <c r="S32" s="22">
        <v>8000</v>
      </c>
      <c r="T32" s="22"/>
      <c r="U32" s="22"/>
      <c r="V32" s="22"/>
      <c r="W32" s="22"/>
    </row>
    <row r="33" ht="31.4" customHeight="1" spans="1:23">
      <c r="A33" s="110" t="s">
        <v>46</v>
      </c>
      <c r="B33" s="104" t="s">
        <v>174</v>
      </c>
      <c r="C33" s="103" t="s">
        <v>175</v>
      </c>
      <c r="D33" s="103" t="s">
        <v>64</v>
      </c>
      <c r="E33" s="103" t="s">
        <v>65</v>
      </c>
      <c r="F33" s="103" t="s">
        <v>198</v>
      </c>
      <c r="G33" s="103" t="s">
        <v>199</v>
      </c>
      <c r="H33" s="22">
        <v>20000</v>
      </c>
      <c r="I33" s="22"/>
      <c r="J33" s="22"/>
      <c r="K33" s="22"/>
      <c r="L33" s="22"/>
      <c r="M33" s="22"/>
      <c r="N33" s="22"/>
      <c r="O33" s="22"/>
      <c r="P33" s="22"/>
      <c r="Q33" s="22"/>
      <c r="R33" s="22">
        <v>20000</v>
      </c>
      <c r="S33" s="22">
        <v>20000</v>
      </c>
      <c r="T33" s="22"/>
      <c r="U33" s="22"/>
      <c r="V33" s="22"/>
      <c r="W33" s="22"/>
    </row>
    <row r="34" ht="31.4" customHeight="1" spans="1:23">
      <c r="A34" s="110" t="s">
        <v>46</v>
      </c>
      <c r="B34" s="104" t="s">
        <v>174</v>
      </c>
      <c r="C34" s="103" t="s">
        <v>175</v>
      </c>
      <c r="D34" s="103" t="s">
        <v>64</v>
      </c>
      <c r="E34" s="103" t="s">
        <v>65</v>
      </c>
      <c r="F34" s="103" t="s">
        <v>200</v>
      </c>
      <c r="G34" s="103" t="s">
        <v>201</v>
      </c>
      <c r="H34" s="22">
        <v>36247.4</v>
      </c>
      <c r="I34" s="22">
        <v>36247.4</v>
      </c>
      <c r="J34" s="22">
        <v>9061.85</v>
      </c>
      <c r="K34" s="22"/>
      <c r="L34" s="22">
        <v>27185.55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ht="31.4" customHeight="1" spans="1:23">
      <c r="A35" s="110" t="s">
        <v>46</v>
      </c>
      <c r="B35" s="104" t="s">
        <v>174</v>
      </c>
      <c r="C35" s="103" t="s">
        <v>175</v>
      </c>
      <c r="D35" s="103" t="s">
        <v>64</v>
      </c>
      <c r="E35" s="103" t="s">
        <v>65</v>
      </c>
      <c r="F35" s="103" t="s">
        <v>202</v>
      </c>
      <c r="G35" s="103" t="s">
        <v>203</v>
      </c>
      <c r="H35" s="22">
        <v>10005.82</v>
      </c>
      <c r="I35" s="22">
        <v>6005.82</v>
      </c>
      <c r="J35" s="22">
        <v>1501.46</v>
      </c>
      <c r="K35" s="22"/>
      <c r="L35" s="22">
        <v>4504.36</v>
      </c>
      <c r="M35" s="22"/>
      <c r="N35" s="22"/>
      <c r="O35" s="22"/>
      <c r="P35" s="22"/>
      <c r="Q35" s="22"/>
      <c r="R35" s="22">
        <v>4000</v>
      </c>
      <c r="S35" s="22">
        <v>4000</v>
      </c>
      <c r="T35" s="22"/>
      <c r="U35" s="22"/>
      <c r="V35" s="22"/>
      <c r="W35" s="22"/>
    </row>
    <row r="36" ht="31.4" customHeight="1" spans="1:23">
      <c r="A36" s="110" t="s">
        <v>46</v>
      </c>
      <c r="B36" s="104" t="s">
        <v>174</v>
      </c>
      <c r="C36" s="103" t="s">
        <v>175</v>
      </c>
      <c r="D36" s="103" t="s">
        <v>72</v>
      </c>
      <c r="E36" s="103" t="s">
        <v>73</v>
      </c>
      <c r="F36" s="103" t="s">
        <v>202</v>
      </c>
      <c r="G36" s="103" t="s">
        <v>203</v>
      </c>
      <c r="H36" s="22">
        <v>12420</v>
      </c>
      <c r="I36" s="22">
        <v>12420</v>
      </c>
      <c r="J36" s="22">
        <v>3105</v>
      </c>
      <c r="K36" s="22"/>
      <c r="L36" s="22">
        <v>9315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ht="31.4" customHeight="1" spans="1:23">
      <c r="A37" s="110" t="s">
        <v>46</v>
      </c>
      <c r="B37" s="104" t="s">
        <v>204</v>
      </c>
      <c r="C37" s="103" t="s">
        <v>205</v>
      </c>
      <c r="D37" s="103" t="s">
        <v>64</v>
      </c>
      <c r="E37" s="103" t="s">
        <v>65</v>
      </c>
      <c r="F37" s="103" t="s">
        <v>206</v>
      </c>
      <c r="G37" s="103" t="s">
        <v>205</v>
      </c>
      <c r="H37" s="22">
        <v>20000</v>
      </c>
      <c r="I37" s="22"/>
      <c r="J37" s="22"/>
      <c r="K37" s="22"/>
      <c r="L37" s="22"/>
      <c r="M37" s="22"/>
      <c r="N37" s="22"/>
      <c r="O37" s="22"/>
      <c r="P37" s="22"/>
      <c r="Q37" s="22"/>
      <c r="R37" s="22">
        <v>20000</v>
      </c>
      <c r="S37" s="22">
        <v>20000</v>
      </c>
      <c r="T37" s="22"/>
      <c r="U37" s="22"/>
      <c r="V37" s="22"/>
      <c r="W37" s="22"/>
    </row>
    <row r="38" ht="18.75" customHeight="1" spans="1:23">
      <c r="A38" s="29" t="s">
        <v>95</v>
      </c>
      <c r="B38" s="30"/>
      <c r="C38" s="30"/>
      <c r="D38" s="30"/>
      <c r="E38" s="30"/>
      <c r="F38" s="30"/>
      <c r="G38" s="31"/>
      <c r="H38" s="22">
        <v>3040034.3</v>
      </c>
      <c r="I38" s="22">
        <v>2729534.3</v>
      </c>
      <c r="J38" s="22">
        <v>687664.08</v>
      </c>
      <c r="K38" s="22"/>
      <c r="L38" s="22">
        <v>2041870.22</v>
      </c>
      <c r="M38" s="22"/>
      <c r="N38" s="22"/>
      <c r="O38" s="22"/>
      <c r="P38" s="22"/>
      <c r="Q38" s="22"/>
      <c r="R38" s="22">
        <v>310500</v>
      </c>
      <c r="S38" s="22">
        <v>310500</v>
      </c>
      <c r="T38" s="22"/>
      <c r="U38" s="22"/>
      <c r="V38" s="22"/>
      <c r="W38" s="22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8"/>
  <sheetViews>
    <sheetView showZeros="0" topLeftCell="A14" workbookViewId="0">
      <selection activeCell="A1" sqref="A1"/>
    </sheetView>
  </sheetViews>
  <sheetFormatPr defaultColWidth="9.13333333333333" defaultRowHeight="14.25" customHeight="1"/>
  <cols>
    <col min="1" max="1" width="41.0916666666667" customWidth="1"/>
    <col min="2" max="2" width="21.025" customWidth="1"/>
    <col min="3" max="3" width="31.3083333333333" customWidth="1"/>
    <col min="4" max="4" width="23.8583333333333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5:23">
      <c r="E1" s="1"/>
      <c r="F1" s="1"/>
      <c r="G1" s="1"/>
      <c r="H1" s="1"/>
      <c r="U1" s="108"/>
      <c r="W1" s="51" t="s">
        <v>207</v>
      </c>
    </row>
    <row r="2" ht="27.75" customHeight="1" spans="1:23">
      <c r="A2" s="26" t="s">
        <v>208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4" t="str">
        <f t="shared" ref="A3:B3" si="0">"单位名称："&amp;"云南省林业和草原科学院热带林业研究所"</f>
        <v>单位名称：云南省林业和草原科学院热带林业研究所</v>
      </c>
      <c r="B3" s="102" t="str">
        <f t="shared" si="0"/>
        <v>单位名称：云南省林业和草原科学院热带林业研究所</v>
      </c>
      <c r="C3" s="102"/>
      <c r="D3" s="102"/>
      <c r="E3" s="102"/>
      <c r="F3" s="102"/>
      <c r="G3" s="102"/>
      <c r="H3" s="102"/>
      <c r="I3" s="102"/>
      <c r="J3" s="6"/>
      <c r="K3" s="6"/>
      <c r="L3" s="6"/>
      <c r="M3" s="6"/>
      <c r="N3" s="6"/>
      <c r="O3" s="6"/>
      <c r="P3" s="6"/>
      <c r="Q3" s="6"/>
      <c r="U3" s="108"/>
      <c r="W3" s="98" t="s">
        <v>120</v>
      </c>
    </row>
    <row r="4" ht="21.75" customHeight="1" spans="1:23">
      <c r="A4" s="8" t="s">
        <v>209</v>
      </c>
      <c r="B4" s="8" t="s">
        <v>131</v>
      </c>
      <c r="C4" s="8" t="s">
        <v>132</v>
      </c>
      <c r="D4" s="8" t="s">
        <v>210</v>
      </c>
      <c r="E4" s="9" t="s">
        <v>133</v>
      </c>
      <c r="F4" s="9" t="s">
        <v>134</v>
      </c>
      <c r="G4" s="9" t="s">
        <v>135</v>
      </c>
      <c r="H4" s="9" t="s">
        <v>136</v>
      </c>
      <c r="I4" s="58" t="s">
        <v>31</v>
      </c>
      <c r="J4" s="58" t="s">
        <v>211</v>
      </c>
      <c r="K4" s="58"/>
      <c r="L4" s="58"/>
      <c r="M4" s="58"/>
      <c r="N4" s="105" t="s">
        <v>138</v>
      </c>
      <c r="O4" s="105"/>
      <c r="P4" s="105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8"/>
      <c r="J5" s="43" t="s">
        <v>34</v>
      </c>
      <c r="K5" s="43"/>
      <c r="L5" s="43" t="s">
        <v>35</v>
      </c>
      <c r="M5" s="43" t="s">
        <v>36</v>
      </c>
      <c r="N5" s="106" t="s">
        <v>34</v>
      </c>
      <c r="O5" s="106" t="s">
        <v>35</v>
      </c>
      <c r="P5" s="106" t="s">
        <v>36</v>
      </c>
      <c r="Q5" s="14"/>
      <c r="R5" s="9" t="s">
        <v>33</v>
      </c>
      <c r="S5" s="9" t="s">
        <v>44</v>
      </c>
      <c r="T5" s="9" t="s">
        <v>144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8"/>
      <c r="J6" s="43" t="s">
        <v>33</v>
      </c>
      <c r="K6" s="43" t="s">
        <v>212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3"/>
      <c r="B8" s="104"/>
      <c r="C8" s="103" t="s">
        <v>213</v>
      </c>
      <c r="D8" s="103"/>
      <c r="E8" s="103"/>
      <c r="F8" s="103"/>
      <c r="G8" s="103"/>
      <c r="H8" s="103"/>
      <c r="I8" s="107">
        <v>10000</v>
      </c>
      <c r="J8" s="107"/>
      <c r="K8" s="107"/>
      <c r="L8" s="107"/>
      <c r="M8" s="107"/>
      <c r="N8" s="107"/>
      <c r="O8" s="107"/>
      <c r="P8" s="107"/>
      <c r="Q8" s="107"/>
      <c r="R8" s="107">
        <v>10000</v>
      </c>
      <c r="S8" s="107">
        <v>10000</v>
      </c>
      <c r="T8" s="107"/>
      <c r="U8" s="86"/>
      <c r="V8" s="107"/>
      <c r="W8" s="107"/>
    </row>
    <row r="9" ht="32.9" customHeight="1" spans="1:23">
      <c r="A9" s="103" t="s">
        <v>124</v>
      </c>
      <c r="B9" s="104" t="s">
        <v>214</v>
      </c>
      <c r="C9" s="103" t="s">
        <v>213</v>
      </c>
      <c r="D9" s="103" t="s">
        <v>46</v>
      </c>
      <c r="E9" s="103" t="s">
        <v>64</v>
      </c>
      <c r="F9" s="103" t="s">
        <v>65</v>
      </c>
      <c r="G9" s="103" t="s">
        <v>215</v>
      </c>
      <c r="H9" s="103" t="s">
        <v>124</v>
      </c>
      <c r="I9" s="107">
        <v>10000</v>
      </c>
      <c r="J9" s="107"/>
      <c r="K9" s="107"/>
      <c r="L9" s="107"/>
      <c r="M9" s="107"/>
      <c r="N9" s="107"/>
      <c r="O9" s="107"/>
      <c r="P9" s="107"/>
      <c r="Q9" s="107"/>
      <c r="R9" s="107">
        <v>10000</v>
      </c>
      <c r="S9" s="107">
        <v>10000</v>
      </c>
      <c r="T9" s="107"/>
      <c r="U9" s="86"/>
      <c r="V9" s="107"/>
      <c r="W9" s="107"/>
    </row>
    <row r="10" ht="32.9" customHeight="1" spans="1:23">
      <c r="A10" s="103"/>
      <c r="B10" s="103"/>
      <c r="C10" s="103" t="s">
        <v>216</v>
      </c>
      <c r="D10" s="103"/>
      <c r="E10" s="103"/>
      <c r="F10" s="103"/>
      <c r="G10" s="103"/>
      <c r="H10" s="103"/>
      <c r="I10" s="107">
        <v>3000000</v>
      </c>
      <c r="J10" s="107"/>
      <c r="K10" s="107"/>
      <c r="L10" s="107"/>
      <c r="M10" s="107"/>
      <c r="N10" s="107"/>
      <c r="O10" s="107"/>
      <c r="P10" s="107"/>
      <c r="Q10" s="107"/>
      <c r="R10" s="107">
        <v>3000000</v>
      </c>
      <c r="S10" s="107">
        <v>3000000</v>
      </c>
      <c r="T10" s="107"/>
      <c r="U10" s="86"/>
      <c r="V10" s="107"/>
      <c r="W10" s="107"/>
    </row>
    <row r="11" ht="32.9" customHeight="1" spans="1:23">
      <c r="A11" s="103" t="s">
        <v>217</v>
      </c>
      <c r="B11" s="104" t="s">
        <v>218</v>
      </c>
      <c r="C11" s="103" t="s">
        <v>216</v>
      </c>
      <c r="D11" s="103" t="s">
        <v>46</v>
      </c>
      <c r="E11" s="103" t="s">
        <v>66</v>
      </c>
      <c r="F11" s="103" t="s">
        <v>67</v>
      </c>
      <c r="G11" s="103" t="s">
        <v>153</v>
      </c>
      <c r="H11" s="103" t="s">
        <v>154</v>
      </c>
      <c r="I11" s="107">
        <v>50000</v>
      </c>
      <c r="J11" s="107"/>
      <c r="K11" s="107"/>
      <c r="L11" s="107"/>
      <c r="M11" s="107"/>
      <c r="N11" s="107"/>
      <c r="O11" s="107"/>
      <c r="P11" s="107"/>
      <c r="Q11" s="107"/>
      <c r="R11" s="107">
        <v>50000</v>
      </c>
      <c r="S11" s="107">
        <v>50000</v>
      </c>
      <c r="T11" s="107"/>
      <c r="U11" s="86"/>
      <c r="V11" s="107"/>
      <c r="W11" s="107"/>
    </row>
    <row r="12" ht="32.9" customHeight="1" spans="1:23">
      <c r="A12" s="103" t="s">
        <v>217</v>
      </c>
      <c r="B12" s="104" t="s">
        <v>218</v>
      </c>
      <c r="C12" s="103" t="s">
        <v>216</v>
      </c>
      <c r="D12" s="103" t="s">
        <v>46</v>
      </c>
      <c r="E12" s="103" t="s">
        <v>66</v>
      </c>
      <c r="F12" s="103" t="s">
        <v>67</v>
      </c>
      <c r="G12" s="103" t="s">
        <v>155</v>
      </c>
      <c r="H12" s="103" t="s">
        <v>156</v>
      </c>
      <c r="I12" s="107">
        <v>50000</v>
      </c>
      <c r="J12" s="107"/>
      <c r="K12" s="107"/>
      <c r="L12" s="107"/>
      <c r="M12" s="107"/>
      <c r="N12" s="107"/>
      <c r="O12" s="107"/>
      <c r="P12" s="107"/>
      <c r="Q12" s="107"/>
      <c r="R12" s="107">
        <v>50000</v>
      </c>
      <c r="S12" s="107">
        <v>50000</v>
      </c>
      <c r="T12" s="107"/>
      <c r="U12" s="86"/>
      <c r="V12" s="107"/>
      <c r="W12" s="107"/>
    </row>
    <row r="13" ht="32.9" customHeight="1" spans="1:23">
      <c r="A13" s="103" t="s">
        <v>217</v>
      </c>
      <c r="B13" s="104" t="s">
        <v>218</v>
      </c>
      <c r="C13" s="103" t="s">
        <v>216</v>
      </c>
      <c r="D13" s="103" t="s">
        <v>46</v>
      </c>
      <c r="E13" s="103" t="s">
        <v>66</v>
      </c>
      <c r="F13" s="103" t="s">
        <v>67</v>
      </c>
      <c r="G13" s="103" t="s">
        <v>178</v>
      </c>
      <c r="H13" s="103" t="s">
        <v>179</v>
      </c>
      <c r="I13" s="107">
        <v>35000</v>
      </c>
      <c r="J13" s="107"/>
      <c r="K13" s="107"/>
      <c r="L13" s="107"/>
      <c r="M13" s="107"/>
      <c r="N13" s="107"/>
      <c r="O13" s="107"/>
      <c r="P13" s="107"/>
      <c r="Q13" s="107"/>
      <c r="R13" s="107">
        <v>35000</v>
      </c>
      <c r="S13" s="107">
        <v>35000</v>
      </c>
      <c r="T13" s="107"/>
      <c r="U13" s="86"/>
      <c r="V13" s="107"/>
      <c r="W13" s="107"/>
    </row>
    <row r="14" ht="32.9" customHeight="1" spans="1:23">
      <c r="A14" s="103" t="s">
        <v>217</v>
      </c>
      <c r="B14" s="104" t="s">
        <v>218</v>
      </c>
      <c r="C14" s="103" t="s">
        <v>216</v>
      </c>
      <c r="D14" s="103" t="s">
        <v>46</v>
      </c>
      <c r="E14" s="103" t="s">
        <v>66</v>
      </c>
      <c r="F14" s="103" t="s">
        <v>67</v>
      </c>
      <c r="G14" s="103" t="s">
        <v>182</v>
      </c>
      <c r="H14" s="103" t="s">
        <v>183</v>
      </c>
      <c r="I14" s="107">
        <v>2000</v>
      </c>
      <c r="J14" s="107"/>
      <c r="K14" s="107"/>
      <c r="L14" s="107"/>
      <c r="M14" s="107"/>
      <c r="N14" s="107"/>
      <c r="O14" s="107"/>
      <c r="P14" s="107"/>
      <c r="Q14" s="107"/>
      <c r="R14" s="107">
        <v>2000</v>
      </c>
      <c r="S14" s="107">
        <v>2000</v>
      </c>
      <c r="T14" s="107"/>
      <c r="U14" s="86"/>
      <c r="V14" s="107"/>
      <c r="W14" s="107"/>
    </row>
    <row r="15" ht="32.9" customHeight="1" spans="1:23">
      <c r="A15" s="103" t="s">
        <v>217</v>
      </c>
      <c r="B15" s="104" t="s">
        <v>218</v>
      </c>
      <c r="C15" s="103" t="s">
        <v>216</v>
      </c>
      <c r="D15" s="103" t="s">
        <v>46</v>
      </c>
      <c r="E15" s="103" t="s">
        <v>66</v>
      </c>
      <c r="F15" s="103" t="s">
        <v>67</v>
      </c>
      <c r="G15" s="103" t="s">
        <v>186</v>
      </c>
      <c r="H15" s="103" t="s">
        <v>187</v>
      </c>
      <c r="I15" s="107">
        <v>310500</v>
      </c>
      <c r="J15" s="107"/>
      <c r="K15" s="107"/>
      <c r="L15" s="107"/>
      <c r="M15" s="107"/>
      <c r="N15" s="107"/>
      <c r="O15" s="107"/>
      <c r="P15" s="107"/>
      <c r="Q15" s="107"/>
      <c r="R15" s="107">
        <v>310500</v>
      </c>
      <c r="S15" s="107">
        <v>310500</v>
      </c>
      <c r="T15" s="107"/>
      <c r="U15" s="86"/>
      <c r="V15" s="107"/>
      <c r="W15" s="107"/>
    </row>
    <row r="16" ht="32.9" customHeight="1" spans="1:23">
      <c r="A16" s="103" t="s">
        <v>217</v>
      </c>
      <c r="B16" s="104" t="s">
        <v>218</v>
      </c>
      <c r="C16" s="103" t="s">
        <v>216</v>
      </c>
      <c r="D16" s="103" t="s">
        <v>46</v>
      </c>
      <c r="E16" s="103" t="s">
        <v>66</v>
      </c>
      <c r="F16" s="103" t="s">
        <v>67</v>
      </c>
      <c r="G16" s="103" t="s">
        <v>219</v>
      </c>
      <c r="H16" s="103" t="s">
        <v>220</v>
      </c>
      <c r="I16" s="107">
        <v>100000</v>
      </c>
      <c r="J16" s="107"/>
      <c r="K16" s="107"/>
      <c r="L16" s="107"/>
      <c r="M16" s="107"/>
      <c r="N16" s="107"/>
      <c r="O16" s="107"/>
      <c r="P16" s="107"/>
      <c r="Q16" s="107"/>
      <c r="R16" s="107">
        <v>100000</v>
      </c>
      <c r="S16" s="107">
        <v>100000</v>
      </c>
      <c r="T16" s="107"/>
      <c r="U16" s="86"/>
      <c r="V16" s="107"/>
      <c r="W16" s="107"/>
    </row>
    <row r="17" ht="32.9" customHeight="1" spans="1:23">
      <c r="A17" s="103" t="s">
        <v>217</v>
      </c>
      <c r="B17" s="104" t="s">
        <v>218</v>
      </c>
      <c r="C17" s="103" t="s">
        <v>216</v>
      </c>
      <c r="D17" s="103" t="s">
        <v>46</v>
      </c>
      <c r="E17" s="103" t="s">
        <v>66</v>
      </c>
      <c r="F17" s="103" t="s">
        <v>67</v>
      </c>
      <c r="G17" s="103" t="s">
        <v>188</v>
      </c>
      <c r="H17" s="103" t="s">
        <v>189</v>
      </c>
      <c r="I17" s="107">
        <v>60000</v>
      </c>
      <c r="J17" s="107"/>
      <c r="K17" s="107"/>
      <c r="L17" s="107"/>
      <c r="M17" s="107"/>
      <c r="N17" s="107"/>
      <c r="O17" s="107"/>
      <c r="P17" s="107"/>
      <c r="Q17" s="107"/>
      <c r="R17" s="107">
        <v>60000</v>
      </c>
      <c r="S17" s="107">
        <v>60000</v>
      </c>
      <c r="T17" s="107"/>
      <c r="U17" s="86"/>
      <c r="V17" s="107"/>
      <c r="W17" s="107"/>
    </row>
    <row r="18" ht="32.9" customHeight="1" spans="1:23">
      <c r="A18" s="103" t="s">
        <v>217</v>
      </c>
      <c r="B18" s="104" t="s">
        <v>218</v>
      </c>
      <c r="C18" s="103" t="s">
        <v>216</v>
      </c>
      <c r="D18" s="103" t="s">
        <v>46</v>
      </c>
      <c r="E18" s="103" t="s">
        <v>66</v>
      </c>
      <c r="F18" s="103" t="s">
        <v>67</v>
      </c>
      <c r="G18" s="103" t="s">
        <v>192</v>
      </c>
      <c r="H18" s="103" t="s">
        <v>193</v>
      </c>
      <c r="I18" s="107">
        <v>10000</v>
      </c>
      <c r="J18" s="107"/>
      <c r="K18" s="107"/>
      <c r="L18" s="107"/>
      <c r="M18" s="107"/>
      <c r="N18" s="107"/>
      <c r="O18" s="107"/>
      <c r="P18" s="107"/>
      <c r="Q18" s="107"/>
      <c r="R18" s="107">
        <v>10000</v>
      </c>
      <c r="S18" s="107">
        <v>10000</v>
      </c>
      <c r="T18" s="107"/>
      <c r="U18" s="86"/>
      <c r="V18" s="107"/>
      <c r="W18" s="107"/>
    </row>
    <row r="19" ht="32.9" customHeight="1" spans="1:23">
      <c r="A19" s="103" t="s">
        <v>217</v>
      </c>
      <c r="B19" s="104" t="s">
        <v>218</v>
      </c>
      <c r="C19" s="103" t="s">
        <v>216</v>
      </c>
      <c r="D19" s="103" t="s">
        <v>46</v>
      </c>
      <c r="E19" s="103" t="s">
        <v>66</v>
      </c>
      <c r="F19" s="103" t="s">
        <v>67</v>
      </c>
      <c r="G19" s="103" t="s">
        <v>194</v>
      </c>
      <c r="H19" s="103" t="s">
        <v>195</v>
      </c>
      <c r="I19" s="107">
        <v>280000</v>
      </c>
      <c r="J19" s="107"/>
      <c r="K19" s="107"/>
      <c r="L19" s="107"/>
      <c r="M19" s="107"/>
      <c r="N19" s="107"/>
      <c r="O19" s="107"/>
      <c r="P19" s="107"/>
      <c r="Q19" s="107"/>
      <c r="R19" s="107">
        <v>280000</v>
      </c>
      <c r="S19" s="107">
        <v>280000</v>
      </c>
      <c r="T19" s="107"/>
      <c r="U19" s="86"/>
      <c r="V19" s="107"/>
      <c r="W19" s="107"/>
    </row>
    <row r="20" ht="32.9" customHeight="1" spans="1:23">
      <c r="A20" s="103" t="s">
        <v>217</v>
      </c>
      <c r="B20" s="104" t="s">
        <v>218</v>
      </c>
      <c r="C20" s="103" t="s">
        <v>216</v>
      </c>
      <c r="D20" s="103" t="s">
        <v>46</v>
      </c>
      <c r="E20" s="103" t="s">
        <v>66</v>
      </c>
      <c r="F20" s="103" t="s">
        <v>67</v>
      </c>
      <c r="G20" s="103" t="s">
        <v>196</v>
      </c>
      <c r="H20" s="103" t="s">
        <v>197</v>
      </c>
      <c r="I20" s="107">
        <v>800000</v>
      </c>
      <c r="J20" s="107"/>
      <c r="K20" s="107"/>
      <c r="L20" s="107"/>
      <c r="M20" s="107"/>
      <c r="N20" s="107"/>
      <c r="O20" s="107"/>
      <c r="P20" s="107"/>
      <c r="Q20" s="107"/>
      <c r="R20" s="107">
        <v>800000</v>
      </c>
      <c r="S20" s="107">
        <v>800000</v>
      </c>
      <c r="T20" s="107"/>
      <c r="U20" s="86"/>
      <c r="V20" s="107"/>
      <c r="W20" s="107"/>
    </row>
    <row r="21" ht="32.9" customHeight="1" spans="1:23">
      <c r="A21" s="103" t="s">
        <v>217</v>
      </c>
      <c r="B21" s="104" t="s">
        <v>218</v>
      </c>
      <c r="C21" s="103" t="s">
        <v>216</v>
      </c>
      <c r="D21" s="103" t="s">
        <v>46</v>
      </c>
      <c r="E21" s="103" t="s">
        <v>66</v>
      </c>
      <c r="F21" s="103" t="s">
        <v>67</v>
      </c>
      <c r="G21" s="103" t="s">
        <v>198</v>
      </c>
      <c r="H21" s="103" t="s">
        <v>199</v>
      </c>
      <c r="I21" s="107">
        <v>980000</v>
      </c>
      <c r="J21" s="107"/>
      <c r="K21" s="107"/>
      <c r="L21" s="107"/>
      <c r="M21" s="107"/>
      <c r="N21" s="107"/>
      <c r="O21" s="107"/>
      <c r="P21" s="107"/>
      <c r="Q21" s="107"/>
      <c r="R21" s="107">
        <v>980000</v>
      </c>
      <c r="S21" s="107">
        <v>980000</v>
      </c>
      <c r="T21" s="107"/>
      <c r="U21" s="86"/>
      <c r="V21" s="107"/>
      <c r="W21" s="107"/>
    </row>
    <row r="22" ht="32.9" customHeight="1" spans="1:23">
      <c r="A22" s="103" t="s">
        <v>217</v>
      </c>
      <c r="B22" s="104" t="s">
        <v>218</v>
      </c>
      <c r="C22" s="103" t="s">
        <v>216</v>
      </c>
      <c r="D22" s="103" t="s">
        <v>46</v>
      </c>
      <c r="E22" s="103" t="s">
        <v>66</v>
      </c>
      <c r="F22" s="103" t="s">
        <v>67</v>
      </c>
      <c r="G22" s="103" t="s">
        <v>221</v>
      </c>
      <c r="H22" s="103" t="s">
        <v>222</v>
      </c>
      <c r="I22" s="107">
        <v>70000</v>
      </c>
      <c r="J22" s="107"/>
      <c r="K22" s="107"/>
      <c r="L22" s="107"/>
      <c r="M22" s="107"/>
      <c r="N22" s="107"/>
      <c r="O22" s="107"/>
      <c r="P22" s="107"/>
      <c r="Q22" s="107"/>
      <c r="R22" s="107">
        <v>70000</v>
      </c>
      <c r="S22" s="107">
        <v>70000</v>
      </c>
      <c r="T22" s="107"/>
      <c r="U22" s="86"/>
      <c r="V22" s="107"/>
      <c r="W22" s="107"/>
    </row>
    <row r="23" ht="32.9" customHeight="1" spans="1:23">
      <c r="A23" s="103" t="s">
        <v>217</v>
      </c>
      <c r="B23" s="104" t="s">
        <v>218</v>
      </c>
      <c r="C23" s="103" t="s">
        <v>216</v>
      </c>
      <c r="D23" s="103" t="s">
        <v>46</v>
      </c>
      <c r="E23" s="103" t="s">
        <v>66</v>
      </c>
      <c r="F23" s="103" t="s">
        <v>67</v>
      </c>
      <c r="G23" s="103" t="s">
        <v>223</v>
      </c>
      <c r="H23" s="103" t="s">
        <v>224</v>
      </c>
      <c r="I23" s="107">
        <v>24000</v>
      </c>
      <c r="J23" s="107"/>
      <c r="K23" s="107"/>
      <c r="L23" s="107"/>
      <c r="M23" s="107"/>
      <c r="N23" s="107"/>
      <c r="O23" s="107"/>
      <c r="P23" s="107"/>
      <c r="Q23" s="107"/>
      <c r="R23" s="107">
        <v>24000</v>
      </c>
      <c r="S23" s="107">
        <v>24000</v>
      </c>
      <c r="T23" s="107"/>
      <c r="U23" s="86"/>
      <c r="V23" s="107"/>
      <c r="W23" s="107"/>
    </row>
    <row r="24" ht="32.9" customHeight="1" spans="1:23">
      <c r="A24" s="103" t="s">
        <v>217</v>
      </c>
      <c r="B24" s="104" t="s">
        <v>218</v>
      </c>
      <c r="C24" s="103" t="s">
        <v>216</v>
      </c>
      <c r="D24" s="103" t="s">
        <v>46</v>
      </c>
      <c r="E24" s="103" t="s">
        <v>66</v>
      </c>
      <c r="F24" s="103" t="s">
        <v>67</v>
      </c>
      <c r="G24" s="103" t="s">
        <v>202</v>
      </c>
      <c r="H24" s="103" t="s">
        <v>203</v>
      </c>
      <c r="I24" s="107">
        <v>37900</v>
      </c>
      <c r="J24" s="107"/>
      <c r="K24" s="107"/>
      <c r="L24" s="107"/>
      <c r="M24" s="107"/>
      <c r="N24" s="107"/>
      <c r="O24" s="107"/>
      <c r="P24" s="107"/>
      <c r="Q24" s="107"/>
      <c r="R24" s="107">
        <v>37900</v>
      </c>
      <c r="S24" s="107">
        <v>37900</v>
      </c>
      <c r="T24" s="107"/>
      <c r="U24" s="86"/>
      <c r="V24" s="107"/>
      <c r="W24" s="107"/>
    </row>
    <row r="25" ht="32.9" customHeight="1" spans="1:23">
      <c r="A25" s="103" t="s">
        <v>217</v>
      </c>
      <c r="B25" s="104" t="s">
        <v>218</v>
      </c>
      <c r="C25" s="103" t="s">
        <v>216</v>
      </c>
      <c r="D25" s="103" t="s">
        <v>46</v>
      </c>
      <c r="E25" s="103" t="s">
        <v>66</v>
      </c>
      <c r="F25" s="103" t="s">
        <v>67</v>
      </c>
      <c r="G25" s="103" t="s">
        <v>225</v>
      </c>
      <c r="H25" s="103" t="s">
        <v>226</v>
      </c>
      <c r="I25" s="107">
        <v>33600</v>
      </c>
      <c r="J25" s="107"/>
      <c r="K25" s="107"/>
      <c r="L25" s="107"/>
      <c r="M25" s="107"/>
      <c r="N25" s="107"/>
      <c r="O25" s="107"/>
      <c r="P25" s="107"/>
      <c r="Q25" s="107"/>
      <c r="R25" s="107">
        <v>33600</v>
      </c>
      <c r="S25" s="107">
        <v>33600</v>
      </c>
      <c r="T25" s="107"/>
      <c r="U25" s="86"/>
      <c r="V25" s="107"/>
      <c r="W25" s="107"/>
    </row>
    <row r="26" ht="32.9" customHeight="1" spans="1:23">
      <c r="A26" s="103" t="s">
        <v>217</v>
      </c>
      <c r="B26" s="104" t="s">
        <v>218</v>
      </c>
      <c r="C26" s="103" t="s">
        <v>216</v>
      </c>
      <c r="D26" s="103" t="s">
        <v>46</v>
      </c>
      <c r="E26" s="103" t="s">
        <v>66</v>
      </c>
      <c r="F26" s="103" t="s">
        <v>67</v>
      </c>
      <c r="G26" s="103" t="s">
        <v>227</v>
      </c>
      <c r="H26" s="103" t="s">
        <v>228</v>
      </c>
      <c r="I26" s="107">
        <v>127000</v>
      </c>
      <c r="J26" s="107"/>
      <c r="K26" s="107"/>
      <c r="L26" s="107"/>
      <c r="M26" s="107"/>
      <c r="N26" s="107"/>
      <c r="O26" s="107"/>
      <c r="P26" s="107"/>
      <c r="Q26" s="107"/>
      <c r="R26" s="107">
        <v>127000</v>
      </c>
      <c r="S26" s="107">
        <v>127000</v>
      </c>
      <c r="T26" s="107"/>
      <c r="U26" s="86"/>
      <c r="V26" s="107"/>
      <c r="W26" s="107"/>
    </row>
    <row r="27" ht="32.9" customHeight="1" spans="1:23">
      <c r="A27" s="103" t="s">
        <v>217</v>
      </c>
      <c r="B27" s="104" t="s">
        <v>218</v>
      </c>
      <c r="C27" s="103" t="s">
        <v>216</v>
      </c>
      <c r="D27" s="103" t="s">
        <v>46</v>
      </c>
      <c r="E27" s="103" t="s">
        <v>66</v>
      </c>
      <c r="F27" s="103" t="s">
        <v>67</v>
      </c>
      <c r="G27" s="103" t="s">
        <v>229</v>
      </c>
      <c r="H27" s="103" t="s">
        <v>230</v>
      </c>
      <c r="I27" s="107">
        <v>30000</v>
      </c>
      <c r="J27" s="107"/>
      <c r="K27" s="107"/>
      <c r="L27" s="107"/>
      <c r="M27" s="107"/>
      <c r="N27" s="107"/>
      <c r="O27" s="107"/>
      <c r="P27" s="107"/>
      <c r="Q27" s="107"/>
      <c r="R27" s="107">
        <v>30000</v>
      </c>
      <c r="S27" s="107">
        <v>30000</v>
      </c>
      <c r="T27" s="107"/>
      <c r="U27" s="86"/>
      <c r="V27" s="107"/>
      <c r="W27" s="107"/>
    </row>
    <row r="28" ht="18.75" customHeight="1" spans="1:23">
      <c r="A28" s="29" t="s">
        <v>95</v>
      </c>
      <c r="B28" s="30"/>
      <c r="C28" s="30"/>
      <c r="D28" s="30"/>
      <c r="E28" s="30"/>
      <c r="F28" s="30"/>
      <c r="G28" s="30"/>
      <c r="H28" s="31"/>
      <c r="I28" s="107">
        <v>3010000</v>
      </c>
      <c r="J28" s="107"/>
      <c r="K28" s="107"/>
      <c r="L28" s="107"/>
      <c r="M28" s="107"/>
      <c r="N28" s="107"/>
      <c r="O28" s="107"/>
      <c r="P28" s="107"/>
      <c r="Q28" s="107"/>
      <c r="R28" s="107">
        <v>3010000</v>
      </c>
      <c r="S28" s="107">
        <v>3010000</v>
      </c>
      <c r="T28" s="107"/>
      <c r="U28" s="86"/>
      <c r="V28" s="107"/>
      <c r="W28" s="107"/>
    </row>
  </sheetData>
  <mergeCells count="28">
    <mergeCell ref="A2:W2"/>
    <mergeCell ref="A3:I3"/>
    <mergeCell ref="J4:M4"/>
    <mergeCell ref="N4:P4"/>
    <mergeCell ref="R4:W4"/>
    <mergeCell ref="J5:K5"/>
    <mergeCell ref="A28:H2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selection activeCell="J11" sqref="J11"/>
    </sheetView>
  </sheetViews>
  <sheetFormatPr defaultColWidth="9.13333333333333" defaultRowHeight="12" customHeight="1"/>
  <cols>
    <col min="1" max="1" width="41.0916666666667" customWidth="1"/>
    <col min="2" max="2" width="31.3666666666667" customWidth="1"/>
    <col min="3" max="3" width="17.175" customWidth="1"/>
    <col min="4" max="4" width="21.025" customWidth="1"/>
    <col min="5" max="5" width="23.575" customWidth="1"/>
    <col min="6" max="6" width="11.2833333333333" customWidth="1"/>
    <col min="7" max="7" width="10.3083333333333" customWidth="1"/>
    <col min="8" max="8" width="9.30833333333333" customWidth="1"/>
    <col min="9" max="9" width="13.4166666666667" customWidth="1"/>
    <col min="10" max="10" width="45.6333333333333" customWidth="1"/>
  </cols>
  <sheetData>
    <row r="1" customHeight="1" spans="10:10">
      <c r="J1" s="50" t="s">
        <v>231</v>
      </c>
    </row>
    <row r="2" ht="28.5" customHeight="1" spans="1:10">
      <c r="A2" s="41" t="s">
        <v>232</v>
      </c>
      <c r="B2" s="26"/>
      <c r="C2" s="26"/>
      <c r="D2" s="26"/>
      <c r="E2" s="26"/>
      <c r="F2" s="42"/>
      <c r="G2" s="26"/>
      <c r="H2" s="42"/>
      <c r="I2" s="42"/>
      <c r="J2" s="26"/>
    </row>
    <row r="3" ht="15" customHeight="1" spans="1:1">
      <c r="A3" s="4" t="str">
        <f>"单位名称："&amp;"云南省林业和草原科学院热带林业研究所"</f>
        <v>单位名称：云南省林业和草原科学院热带林业研究所</v>
      </c>
    </row>
    <row r="4" ht="14.25" customHeight="1" spans="1:10">
      <c r="A4" s="43" t="s">
        <v>233</v>
      </c>
      <c r="B4" s="43" t="s">
        <v>234</v>
      </c>
      <c r="C4" s="43" t="s">
        <v>235</v>
      </c>
      <c r="D4" s="43" t="s">
        <v>236</v>
      </c>
      <c r="E4" s="43" t="s">
        <v>237</v>
      </c>
      <c r="F4" s="44" t="s">
        <v>238</v>
      </c>
      <c r="G4" s="43" t="s">
        <v>239</v>
      </c>
      <c r="H4" s="44" t="s">
        <v>240</v>
      </c>
      <c r="I4" s="44" t="s">
        <v>241</v>
      </c>
      <c r="J4" s="43" t="s">
        <v>242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15" customHeight="1" spans="1:10">
      <c r="A6" s="45" t="s">
        <v>46</v>
      </c>
      <c r="B6" s="46"/>
      <c r="C6" s="46"/>
      <c r="D6" s="46"/>
      <c r="E6" s="47"/>
      <c r="F6" s="48"/>
      <c r="G6" s="47"/>
      <c r="H6" s="48"/>
      <c r="I6" s="48"/>
      <c r="J6" s="47"/>
    </row>
    <row r="7" ht="76" customHeight="1" spans="1:10">
      <c r="A7" s="101" t="s">
        <v>213</v>
      </c>
      <c r="B7" s="49" t="s">
        <v>243</v>
      </c>
      <c r="C7" s="49" t="s">
        <v>244</v>
      </c>
      <c r="D7" s="49" t="s">
        <v>245</v>
      </c>
      <c r="E7" s="45" t="s">
        <v>246</v>
      </c>
      <c r="F7" s="49" t="s">
        <v>247</v>
      </c>
      <c r="G7" s="45" t="s">
        <v>248</v>
      </c>
      <c r="H7" s="49" t="s">
        <v>249</v>
      </c>
      <c r="I7" s="49" t="s">
        <v>250</v>
      </c>
      <c r="J7" s="45" t="s">
        <v>251</v>
      </c>
    </row>
    <row r="8" ht="83" customHeight="1" spans="1:10">
      <c r="A8" s="101" t="s">
        <v>213</v>
      </c>
      <c r="B8" s="49" t="s">
        <v>243</v>
      </c>
      <c r="C8" s="49" t="s">
        <v>244</v>
      </c>
      <c r="D8" s="49" t="s">
        <v>245</v>
      </c>
      <c r="E8" s="45" t="s">
        <v>252</v>
      </c>
      <c r="F8" s="49" t="s">
        <v>253</v>
      </c>
      <c r="G8" s="45" t="s">
        <v>254</v>
      </c>
      <c r="H8" s="49" t="s">
        <v>255</v>
      </c>
      <c r="I8" s="49" t="s">
        <v>250</v>
      </c>
      <c r="J8" s="45" t="s">
        <v>256</v>
      </c>
    </row>
    <row r="9" ht="62" customHeight="1" spans="1:10">
      <c r="A9" s="101" t="s">
        <v>213</v>
      </c>
      <c r="B9" s="49" t="s">
        <v>243</v>
      </c>
      <c r="C9" s="49" t="s">
        <v>244</v>
      </c>
      <c r="D9" s="49" t="s">
        <v>245</v>
      </c>
      <c r="E9" s="45" t="s">
        <v>257</v>
      </c>
      <c r="F9" s="49" t="s">
        <v>253</v>
      </c>
      <c r="G9" s="45" t="s">
        <v>254</v>
      </c>
      <c r="H9" s="49" t="s">
        <v>258</v>
      </c>
      <c r="I9" s="49" t="s">
        <v>250</v>
      </c>
      <c r="J9" s="45" t="s">
        <v>259</v>
      </c>
    </row>
    <row r="10" ht="33.75" customHeight="1" spans="1:10">
      <c r="A10" s="101" t="s">
        <v>213</v>
      </c>
      <c r="B10" s="49" t="s">
        <v>243</v>
      </c>
      <c r="C10" s="49" t="s">
        <v>260</v>
      </c>
      <c r="D10" s="49" t="s">
        <v>261</v>
      </c>
      <c r="E10" s="45" t="s">
        <v>262</v>
      </c>
      <c r="F10" s="49" t="s">
        <v>247</v>
      </c>
      <c r="G10" s="45" t="s">
        <v>263</v>
      </c>
      <c r="H10" s="49"/>
      <c r="I10" s="49" t="s">
        <v>264</v>
      </c>
      <c r="J10" s="45" t="s">
        <v>265</v>
      </c>
    </row>
    <row r="11" ht="101" customHeight="1" spans="1:10">
      <c r="A11" s="101" t="s">
        <v>213</v>
      </c>
      <c r="B11" s="49" t="s">
        <v>243</v>
      </c>
      <c r="C11" s="49" t="s">
        <v>260</v>
      </c>
      <c r="D11" s="49" t="s">
        <v>261</v>
      </c>
      <c r="E11" s="45" t="s">
        <v>266</v>
      </c>
      <c r="F11" s="49" t="s">
        <v>267</v>
      </c>
      <c r="G11" s="45" t="s">
        <v>268</v>
      </c>
      <c r="H11" s="49"/>
      <c r="I11" s="49" t="s">
        <v>264</v>
      </c>
      <c r="J11" s="45" t="s">
        <v>269</v>
      </c>
    </row>
    <row r="12" ht="33.75" customHeight="1" spans="1:10">
      <c r="A12" s="101" t="s">
        <v>213</v>
      </c>
      <c r="B12" s="49" t="s">
        <v>243</v>
      </c>
      <c r="C12" s="49" t="s">
        <v>270</v>
      </c>
      <c r="D12" s="49" t="s">
        <v>271</v>
      </c>
      <c r="E12" s="45" t="s">
        <v>272</v>
      </c>
      <c r="F12" s="49" t="s">
        <v>253</v>
      </c>
      <c r="G12" s="45" t="s">
        <v>273</v>
      </c>
      <c r="H12" s="49" t="s">
        <v>274</v>
      </c>
      <c r="I12" s="49" t="s">
        <v>250</v>
      </c>
      <c r="J12" s="45" t="s">
        <v>275</v>
      </c>
    </row>
    <row r="13" ht="33.75" customHeight="1" spans="1:10">
      <c r="A13" s="101" t="s">
        <v>213</v>
      </c>
      <c r="B13" s="49" t="s">
        <v>243</v>
      </c>
      <c r="C13" s="49" t="s">
        <v>270</v>
      </c>
      <c r="D13" s="49" t="s">
        <v>271</v>
      </c>
      <c r="E13" s="45" t="s">
        <v>276</v>
      </c>
      <c r="F13" s="49" t="s">
        <v>253</v>
      </c>
      <c r="G13" s="45" t="s">
        <v>273</v>
      </c>
      <c r="H13" s="49" t="s">
        <v>274</v>
      </c>
      <c r="I13" s="49" t="s">
        <v>250</v>
      </c>
      <c r="J13" s="45" t="s">
        <v>277</v>
      </c>
    </row>
    <row r="14" ht="33.75" customHeight="1" spans="1:10">
      <c r="A14" s="101" t="s">
        <v>216</v>
      </c>
      <c r="B14" s="49" t="s">
        <v>278</v>
      </c>
      <c r="C14" s="49" t="s">
        <v>244</v>
      </c>
      <c r="D14" s="49" t="s">
        <v>245</v>
      </c>
      <c r="E14" s="45" t="s">
        <v>279</v>
      </c>
      <c r="F14" s="49" t="s">
        <v>253</v>
      </c>
      <c r="G14" s="45" t="s">
        <v>280</v>
      </c>
      <c r="H14" s="49" t="s">
        <v>281</v>
      </c>
      <c r="I14" s="49" t="s">
        <v>250</v>
      </c>
      <c r="J14" s="45" t="s">
        <v>282</v>
      </c>
    </row>
    <row r="15" ht="33.75" customHeight="1" spans="1:10">
      <c r="A15" s="101" t="s">
        <v>216</v>
      </c>
      <c r="B15" s="49" t="s">
        <v>278</v>
      </c>
      <c r="C15" s="49" t="s">
        <v>244</v>
      </c>
      <c r="D15" s="49" t="s">
        <v>245</v>
      </c>
      <c r="E15" s="45" t="s">
        <v>283</v>
      </c>
      <c r="F15" s="49" t="s">
        <v>253</v>
      </c>
      <c r="G15" s="45" t="s">
        <v>116</v>
      </c>
      <c r="H15" s="49" t="s">
        <v>284</v>
      </c>
      <c r="I15" s="49" t="s">
        <v>250</v>
      </c>
      <c r="J15" s="45" t="s">
        <v>285</v>
      </c>
    </row>
    <row r="16" ht="33.75" customHeight="1" spans="1:10">
      <c r="A16" s="101" t="s">
        <v>216</v>
      </c>
      <c r="B16" s="49" t="s">
        <v>278</v>
      </c>
      <c r="C16" s="49" t="s">
        <v>244</v>
      </c>
      <c r="D16" s="49" t="s">
        <v>245</v>
      </c>
      <c r="E16" s="45" t="s">
        <v>286</v>
      </c>
      <c r="F16" s="49" t="s">
        <v>253</v>
      </c>
      <c r="G16" s="45" t="s">
        <v>287</v>
      </c>
      <c r="H16" s="49" t="s">
        <v>281</v>
      </c>
      <c r="I16" s="49" t="s">
        <v>250</v>
      </c>
      <c r="J16" s="45" t="s">
        <v>288</v>
      </c>
    </row>
    <row r="17" ht="33.75" customHeight="1" spans="1:10">
      <c r="A17" s="101" t="s">
        <v>216</v>
      </c>
      <c r="B17" s="49" t="s">
        <v>278</v>
      </c>
      <c r="C17" s="49" t="s">
        <v>244</v>
      </c>
      <c r="D17" s="49" t="s">
        <v>245</v>
      </c>
      <c r="E17" s="45" t="s">
        <v>289</v>
      </c>
      <c r="F17" s="49" t="s">
        <v>253</v>
      </c>
      <c r="G17" s="45" t="s">
        <v>290</v>
      </c>
      <c r="H17" s="49" t="s">
        <v>291</v>
      </c>
      <c r="I17" s="49" t="s">
        <v>250</v>
      </c>
      <c r="J17" s="45" t="s">
        <v>292</v>
      </c>
    </row>
    <row r="18" ht="33.75" customHeight="1" spans="1:10">
      <c r="A18" s="101" t="s">
        <v>216</v>
      </c>
      <c r="B18" s="49" t="s">
        <v>278</v>
      </c>
      <c r="C18" s="49" t="s">
        <v>244</v>
      </c>
      <c r="D18" s="49" t="s">
        <v>245</v>
      </c>
      <c r="E18" s="45" t="s">
        <v>293</v>
      </c>
      <c r="F18" s="49" t="s">
        <v>253</v>
      </c>
      <c r="G18" s="45" t="s">
        <v>294</v>
      </c>
      <c r="H18" s="49" t="s">
        <v>281</v>
      </c>
      <c r="I18" s="49" t="s">
        <v>250</v>
      </c>
      <c r="J18" s="45" t="s">
        <v>295</v>
      </c>
    </row>
    <row r="19" ht="33.75" customHeight="1" spans="1:10">
      <c r="A19" s="101" t="s">
        <v>216</v>
      </c>
      <c r="B19" s="49" t="s">
        <v>278</v>
      </c>
      <c r="C19" s="49" t="s">
        <v>260</v>
      </c>
      <c r="D19" s="49" t="s">
        <v>296</v>
      </c>
      <c r="E19" s="45" t="s">
        <v>297</v>
      </c>
      <c r="F19" s="49" t="s">
        <v>253</v>
      </c>
      <c r="G19" s="45" t="s">
        <v>298</v>
      </c>
      <c r="H19" s="49" t="s">
        <v>299</v>
      </c>
      <c r="I19" s="49" t="s">
        <v>250</v>
      </c>
      <c r="J19" s="45" t="s">
        <v>300</v>
      </c>
    </row>
    <row r="20" ht="33.75" customHeight="1" spans="1:10">
      <c r="A20" s="101" t="s">
        <v>216</v>
      </c>
      <c r="B20" s="49" t="s">
        <v>278</v>
      </c>
      <c r="C20" s="49" t="s">
        <v>270</v>
      </c>
      <c r="D20" s="49" t="s">
        <v>271</v>
      </c>
      <c r="E20" s="45" t="s">
        <v>301</v>
      </c>
      <c r="F20" s="49" t="s">
        <v>253</v>
      </c>
      <c r="G20" s="45" t="s">
        <v>273</v>
      </c>
      <c r="H20" s="49" t="s">
        <v>274</v>
      </c>
      <c r="I20" s="49" t="s">
        <v>250</v>
      </c>
      <c r="J20" s="45" t="s">
        <v>302</v>
      </c>
    </row>
  </sheetData>
  <mergeCells count="6">
    <mergeCell ref="A2:J2"/>
    <mergeCell ref="A3:H3"/>
    <mergeCell ref="A7:A13"/>
    <mergeCell ref="A14:A20"/>
    <mergeCell ref="B7:B13"/>
    <mergeCell ref="B14:B2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0" sqref="A10"/>
    </sheetView>
  </sheetViews>
  <sheetFormatPr defaultColWidth="9.13333333333333" defaultRowHeight="14.25" customHeight="1" outlineLevelCol="5"/>
  <cols>
    <col min="1" max="1" width="41.0916666666667" customWidth="1"/>
    <col min="2" max="2" width="28.6" customWidth="1"/>
    <col min="3" max="3" width="31.6" customWidth="1"/>
    <col min="4" max="6" width="33.4583333333333" customWidth="1"/>
  </cols>
  <sheetData>
    <row r="1" ht="15.75" customHeight="1" spans="6:6">
      <c r="F1" s="51" t="s">
        <v>303</v>
      </c>
    </row>
    <row r="2" ht="28.5" customHeight="1" spans="1:6">
      <c r="A2" s="26" t="s">
        <v>304</v>
      </c>
      <c r="B2" s="26"/>
      <c r="C2" s="26"/>
      <c r="D2" s="26"/>
      <c r="E2" s="26"/>
      <c r="F2" s="26"/>
    </row>
    <row r="3" ht="15" customHeight="1" spans="1:6">
      <c r="A3" s="96" t="str">
        <f>"单位名称："&amp;"云南省林业和草原科学院热带林业研究所"</f>
        <v>单位名称：云南省林业和草原科学院热带林业研究所</v>
      </c>
      <c r="B3" s="97"/>
      <c r="C3" s="97"/>
      <c r="D3" s="54"/>
      <c r="E3" s="54"/>
      <c r="F3" s="98" t="s">
        <v>2</v>
      </c>
    </row>
    <row r="4" ht="18.75" customHeight="1" spans="1:6">
      <c r="A4" s="9" t="s">
        <v>130</v>
      </c>
      <c r="B4" s="9" t="s">
        <v>49</v>
      </c>
      <c r="C4" s="9" t="s">
        <v>50</v>
      </c>
      <c r="D4" s="15" t="s">
        <v>305</v>
      </c>
      <c r="E4" s="58"/>
      <c r="F4" s="58"/>
    </row>
    <row r="5" ht="30" customHeight="1" spans="1:6">
      <c r="A5" s="18"/>
      <c r="B5" s="18"/>
      <c r="C5" s="18"/>
      <c r="D5" s="15" t="s">
        <v>31</v>
      </c>
      <c r="E5" s="58" t="s">
        <v>58</v>
      </c>
      <c r="F5" s="58" t="s">
        <v>59</v>
      </c>
    </row>
    <row r="6" ht="16.5" customHeight="1" spans="1:6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9" t="s">
        <v>95</v>
      </c>
      <c r="B8" s="100"/>
      <c r="C8" s="100" t="s">
        <v>95</v>
      </c>
      <c r="D8" s="22"/>
      <c r="E8" s="22"/>
      <c r="F8" s="22"/>
    </row>
    <row r="10" customHeight="1" spans="1:1">
      <c r="A10" t="s">
        <v>306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topLeftCell="B1" workbookViewId="0">
      <selection activeCell="A1" sqref="A1"/>
    </sheetView>
  </sheetViews>
  <sheetFormatPr defaultColWidth="9.13333333333333" defaultRowHeight="14.25" customHeight="1"/>
  <cols>
    <col min="1" max="1" width="47.3666666666667" customWidth="1"/>
    <col min="2" max="2" width="23.9083333333333" customWidth="1"/>
    <col min="3" max="3" width="35.2833333333333" customWidth="1"/>
    <col min="4" max="4" width="7.70833333333333" customWidth="1"/>
    <col min="5" max="5" width="10.2833333333333" customWidth="1"/>
    <col min="6" max="11" width="14.7416666666667" customWidth="1"/>
    <col min="12" max="16" width="12.575" customWidth="1"/>
    <col min="17" max="17" width="10.4166666666667" customWidth="1"/>
  </cols>
  <sheetData>
    <row r="1" ht="13.5" customHeight="1" spans="15:17">
      <c r="O1" s="50"/>
      <c r="P1" s="50"/>
      <c r="Q1" s="94" t="s">
        <v>307</v>
      </c>
    </row>
    <row r="2" ht="27.75" customHeight="1" spans="1:17">
      <c r="A2" s="52" t="s">
        <v>308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7" t="str">
        <f>"单位名称："&amp;"云南省林业和草原科学院热带林业研究所"</f>
        <v>单位名称：云南省林业和草原科学院热带林业研究所</v>
      </c>
      <c r="B3" s="6"/>
      <c r="C3" s="6"/>
      <c r="D3" s="6"/>
      <c r="E3" s="6"/>
      <c r="F3" s="6"/>
      <c r="G3" s="6"/>
      <c r="H3" s="6"/>
      <c r="I3" s="6"/>
      <c r="J3" s="6"/>
      <c r="O3" s="59"/>
      <c r="P3" s="59"/>
      <c r="Q3" s="95" t="s">
        <v>120</v>
      </c>
    </row>
    <row r="4" ht="15.75" customHeight="1" spans="1:17">
      <c r="A4" s="9" t="s">
        <v>309</v>
      </c>
      <c r="B4" s="63" t="s">
        <v>310</v>
      </c>
      <c r="C4" s="63" t="s">
        <v>311</v>
      </c>
      <c r="D4" s="63" t="s">
        <v>312</v>
      </c>
      <c r="E4" s="63" t="s">
        <v>313</v>
      </c>
      <c r="F4" s="63" t="s">
        <v>314</v>
      </c>
      <c r="G4" s="64" t="s">
        <v>137</v>
      </c>
      <c r="H4" s="64"/>
      <c r="I4" s="64"/>
      <c r="J4" s="64"/>
      <c r="K4" s="65"/>
      <c r="L4" s="64"/>
      <c r="M4" s="64"/>
      <c r="N4" s="64"/>
      <c r="O4" s="80"/>
      <c r="P4" s="65"/>
      <c r="Q4" s="81"/>
    </row>
    <row r="5" ht="17.25" customHeight="1" spans="1:17">
      <c r="A5" s="14"/>
      <c r="B5" s="66"/>
      <c r="C5" s="66"/>
      <c r="D5" s="66"/>
      <c r="E5" s="66"/>
      <c r="F5" s="66"/>
      <c r="G5" s="66" t="s">
        <v>31</v>
      </c>
      <c r="H5" s="66" t="s">
        <v>34</v>
      </c>
      <c r="I5" s="66" t="s">
        <v>315</v>
      </c>
      <c r="J5" s="66" t="s">
        <v>316</v>
      </c>
      <c r="K5" s="67" t="s">
        <v>317</v>
      </c>
      <c r="L5" s="82" t="s">
        <v>318</v>
      </c>
      <c r="M5" s="82"/>
      <c r="N5" s="82"/>
      <c r="O5" s="83"/>
      <c r="P5" s="84"/>
      <c r="Q5" s="68"/>
    </row>
    <row r="6" ht="54" customHeight="1" spans="1:17">
      <c r="A6" s="17"/>
      <c r="B6" s="68"/>
      <c r="C6" s="68"/>
      <c r="D6" s="68"/>
      <c r="E6" s="68"/>
      <c r="F6" s="68"/>
      <c r="G6" s="68"/>
      <c r="H6" s="68" t="s">
        <v>33</v>
      </c>
      <c r="I6" s="68"/>
      <c r="J6" s="68"/>
      <c r="K6" s="69"/>
      <c r="L6" s="68" t="s">
        <v>33</v>
      </c>
      <c r="M6" s="68" t="s">
        <v>44</v>
      </c>
      <c r="N6" s="68" t="s">
        <v>144</v>
      </c>
      <c r="O6" s="85" t="s">
        <v>40</v>
      </c>
      <c r="P6" s="69" t="s">
        <v>41</v>
      </c>
      <c r="Q6" s="68" t="s">
        <v>42</v>
      </c>
    </row>
    <row r="7" ht="15" customHeight="1" spans="1:17">
      <c r="A7" s="1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1" customHeight="1" spans="1:17">
      <c r="A8" s="70" t="s">
        <v>46</v>
      </c>
      <c r="B8" s="71"/>
      <c r="C8" s="71"/>
      <c r="D8" s="71"/>
      <c r="E8" s="90"/>
      <c r="F8" s="22">
        <v>16000</v>
      </c>
      <c r="G8" s="22">
        <v>92000</v>
      </c>
      <c r="H8" s="22">
        <v>3200</v>
      </c>
      <c r="I8" s="22"/>
      <c r="J8" s="22"/>
      <c r="K8" s="22"/>
      <c r="L8" s="22">
        <v>88800</v>
      </c>
      <c r="M8" s="22">
        <v>88800</v>
      </c>
      <c r="N8" s="22"/>
      <c r="O8" s="22"/>
      <c r="P8" s="22"/>
      <c r="Q8" s="22"/>
    </row>
    <row r="9" ht="21" customHeight="1" spans="1:17">
      <c r="A9" s="91" t="s">
        <v>216</v>
      </c>
      <c r="B9" s="71" t="s">
        <v>319</v>
      </c>
      <c r="C9" s="71" t="s">
        <v>320</v>
      </c>
      <c r="D9" s="92" t="s">
        <v>321</v>
      </c>
      <c r="E9" s="93">
        <v>13</v>
      </c>
      <c r="F9" s="22">
        <v>10400</v>
      </c>
      <c r="G9" s="22">
        <v>10400</v>
      </c>
      <c r="H9" s="22"/>
      <c r="I9" s="22"/>
      <c r="J9" s="22"/>
      <c r="K9" s="22"/>
      <c r="L9" s="22">
        <v>10400</v>
      </c>
      <c r="M9" s="22">
        <v>10400</v>
      </c>
      <c r="N9" s="22"/>
      <c r="O9" s="22"/>
      <c r="P9" s="22"/>
      <c r="Q9" s="22"/>
    </row>
    <row r="10" ht="21" customHeight="1" spans="1:17">
      <c r="A10" s="91" t="s">
        <v>216</v>
      </c>
      <c r="B10" s="71" t="s">
        <v>322</v>
      </c>
      <c r="C10" s="71" t="s">
        <v>323</v>
      </c>
      <c r="D10" s="92" t="s">
        <v>324</v>
      </c>
      <c r="E10" s="93">
        <v>1</v>
      </c>
      <c r="F10" s="22"/>
      <c r="G10" s="22">
        <v>40000</v>
      </c>
      <c r="H10" s="22"/>
      <c r="I10" s="22"/>
      <c r="J10" s="22"/>
      <c r="K10" s="22"/>
      <c r="L10" s="22">
        <v>40000</v>
      </c>
      <c r="M10" s="22">
        <v>40000</v>
      </c>
      <c r="N10" s="22"/>
      <c r="O10" s="22"/>
      <c r="P10" s="22"/>
      <c r="Q10" s="22"/>
    </row>
    <row r="11" ht="21" customHeight="1" spans="1:17">
      <c r="A11" s="91" t="s">
        <v>216</v>
      </c>
      <c r="B11" s="71" t="s">
        <v>325</v>
      </c>
      <c r="C11" s="71" t="s">
        <v>326</v>
      </c>
      <c r="D11" s="92" t="s">
        <v>324</v>
      </c>
      <c r="E11" s="93">
        <v>2</v>
      </c>
      <c r="F11" s="22"/>
      <c r="G11" s="22">
        <v>6000</v>
      </c>
      <c r="H11" s="22"/>
      <c r="I11" s="22"/>
      <c r="J11" s="22"/>
      <c r="K11" s="22"/>
      <c r="L11" s="22">
        <v>6000</v>
      </c>
      <c r="M11" s="22">
        <v>6000</v>
      </c>
      <c r="N11" s="22"/>
      <c r="O11" s="22"/>
      <c r="P11" s="22"/>
      <c r="Q11" s="22"/>
    </row>
    <row r="12" ht="21" customHeight="1" spans="1:17">
      <c r="A12" s="91" t="s">
        <v>216</v>
      </c>
      <c r="B12" s="71" t="s">
        <v>327</v>
      </c>
      <c r="C12" s="71" t="s">
        <v>328</v>
      </c>
      <c r="D12" s="92" t="s">
        <v>324</v>
      </c>
      <c r="E12" s="93">
        <v>1</v>
      </c>
      <c r="F12" s="22"/>
      <c r="G12" s="22">
        <v>30000</v>
      </c>
      <c r="H12" s="22"/>
      <c r="I12" s="22"/>
      <c r="J12" s="22"/>
      <c r="K12" s="22"/>
      <c r="L12" s="22">
        <v>30000</v>
      </c>
      <c r="M12" s="22">
        <v>30000</v>
      </c>
      <c r="N12" s="22"/>
      <c r="O12" s="22"/>
      <c r="P12" s="22"/>
      <c r="Q12" s="22"/>
    </row>
    <row r="13" ht="21" customHeight="1" spans="1:17">
      <c r="A13" s="91" t="s">
        <v>216</v>
      </c>
      <c r="B13" s="71" t="s">
        <v>329</v>
      </c>
      <c r="C13" s="71" t="s">
        <v>330</v>
      </c>
      <c r="D13" s="92" t="s">
        <v>321</v>
      </c>
      <c r="E13" s="93">
        <v>2</v>
      </c>
      <c r="F13" s="22">
        <v>2400</v>
      </c>
      <c r="G13" s="22">
        <v>2400</v>
      </c>
      <c r="H13" s="22"/>
      <c r="I13" s="22"/>
      <c r="J13" s="22"/>
      <c r="K13" s="22"/>
      <c r="L13" s="22">
        <v>2400</v>
      </c>
      <c r="M13" s="22">
        <v>2400</v>
      </c>
      <c r="N13" s="22"/>
      <c r="O13" s="22"/>
      <c r="P13" s="22"/>
      <c r="Q13" s="22"/>
    </row>
    <row r="14" ht="21" customHeight="1" spans="1:17">
      <c r="A14" s="91" t="s">
        <v>175</v>
      </c>
      <c r="B14" s="71" t="s">
        <v>331</v>
      </c>
      <c r="C14" s="71" t="s">
        <v>332</v>
      </c>
      <c r="D14" s="92" t="s">
        <v>321</v>
      </c>
      <c r="E14" s="93">
        <v>20</v>
      </c>
      <c r="F14" s="22">
        <v>3200</v>
      </c>
      <c r="G14" s="22">
        <v>3200</v>
      </c>
      <c r="H14" s="22">
        <v>3200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73" t="s">
        <v>95</v>
      </c>
      <c r="B15" s="74"/>
      <c r="C15" s="74"/>
      <c r="D15" s="74"/>
      <c r="E15" s="90"/>
      <c r="F15" s="22">
        <v>16000</v>
      </c>
      <c r="G15" s="22">
        <v>92000</v>
      </c>
      <c r="H15" s="22">
        <v>3200</v>
      </c>
      <c r="I15" s="22"/>
      <c r="J15" s="22"/>
      <c r="K15" s="22"/>
      <c r="L15" s="22">
        <v>88800</v>
      </c>
      <c r="M15" s="22">
        <v>88800</v>
      </c>
      <c r="N15" s="22"/>
      <c r="O15" s="22"/>
      <c r="P15" s="22"/>
      <c r="Q15" s="22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selection activeCell="A12" sqref="A12"/>
    </sheetView>
  </sheetViews>
  <sheetFormatPr defaultColWidth="9.13333333333333" defaultRowHeight="14.25" customHeight="1"/>
  <cols>
    <col min="1" max="1" width="41.0916666666667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56"/>
      <c r="B1" s="56"/>
      <c r="C1" s="56"/>
      <c r="D1" s="56"/>
      <c r="E1" s="56"/>
      <c r="F1" s="56"/>
      <c r="G1" s="56"/>
      <c r="H1" s="60"/>
      <c r="I1" s="56"/>
      <c r="J1" s="56"/>
      <c r="K1" s="56"/>
      <c r="L1" s="50"/>
      <c r="M1" s="76"/>
      <c r="N1" s="77" t="s">
        <v>333</v>
      </c>
    </row>
    <row r="2" ht="27.75" customHeight="1" spans="1:14">
      <c r="A2" s="52" t="s">
        <v>334</v>
      </c>
      <c r="B2" s="61"/>
      <c r="C2" s="61"/>
      <c r="D2" s="61"/>
      <c r="E2" s="61"/>
      <c r="F2" s="61"/>
      <c r="G2" s="61"/>
      <c r="H2" s="62"/>
      <c r="I2" s="61"/>
      <c r="J2" s="61"/>
      <c r="K2" s="61"/>
      <c r="L2" s="42"/>
      <c r="M2" s="62"/>
      <c r="N2" s="61"/>
    </row>
    <row r="3" ht="18.75" customHeight="1" spans="1:14">
      <c r="A3" s="53" t="str">
        <f>"单位名称："&amp;"云南省林业和草原科学院热带林业研究所"</f>
        <v>单位名称：云南省林业和草原科学院热带林业研究所</v>
      </c>
      <c r="B3" s="54"/>
      <c r="C3" s="54"/>
      <c r="D3" s="54"/>
      <c r="E3" s="54"/>
      <c r="F3" s="54"/>
      <c r="G3" s="54"/>
      <c r="H3" s="60"/>
      <c r="I3" s="56"/>
      <c r="J3" s="56"/>
      <c r="K3" s="56"/>
      <c r="L3" s="59"/>
      <c r="M3" s="78"/>
      <c r="N3" s="79" t="s">
        <v>120</v>
      </c>
    </row>
    <row r="4" ht="15.75" customHeight="1" spans="1:14">
      <c r="A4" s="9" t="s">
        <v>309</v>
      </c>
      <c r="B4" s="63" t="s">
        <v>335</v>
      </c>
      <c r="C4" s="63" t="s">
        <v>336</v>
      </c>
      <c r="D4" s="64" t="s">
        <v>137</v>
      </c>
      <c r="E4" s="64"/>
      <c r="F4" s="64"/>
      <c r="G4" s="64"/>
      <c r="H4" s="65"/>
      <c r="I4" s="64"/>
      <c r="J4" s="64"/>
      <c r="K4" s="64"/>
      <c r="L4" s="80"/>
      <c r="M4" s="65"/>
      <c r="N4" s="81"/>
    </row>
    <row r="5" ht="17.25" customHeight="1" spans="1:14">
      <c r="A5" s="14"/>
      <c r="B5" s="66"/>
      <c r="C5" s="66"/>
      <c r="D5" s="66" t="s">
        <v>31</v>
      </c>
      <c r="E5" s="66" t="s">
        <v>34</v>
      </c>
      <c r="F5" s="66" t="s">
        <v>315</v>
      </c>
      <c r="G5" s="66" t="s">
        <v>316</v>
      </c>
      <c r="H5" s="67" t="s">
        <v>317</v>
      </c>
      <c r="I5" s="82" t="s">
        <v>318</v>
      </c>
      <c r="J5" s="82"/>
      <c r="K5" s="82"/>
      <c r="L5" s="83"/>
      <c r="M5" s="84"/>
      <c r="N5" s="68"/>
    </row>
    <row r="6" ht="54" customHeight="1" spans="1:14">
      <c r="A6" s="17"/>
      <c r="B6" s="68"/>
      <c r="C6" s="68"/>
      <c r="D6" s="68"/>
      <c r="E6" s="68"/>
      <c r="F6" s="68"/>
      <c r="G6" s="68"/>
      <c r="H6" s="69"/>
      <c r="I6" s="68" t="s">
        <v>33</v>
      </c>
      <c r="J6" s="68" t="s">
        <v>44</v>
      </c>
      <c r="K6" s="68" t="s">
        <v>144</v>
      </c>
      <c r="L6" s="85" t="s">
        <v>40</v>
      </c>
      <c r="M6" s="69" t="s">
        <v>41</v>
      </c>
      <c r="N6" s="68" t="s">
        <v>42</v>
      </c>
    </row>
    <row r="7" ht="15" customHeight="1" spans="1:14">
      <c r="A7" s="17">
        <v>1</v>
      </c>
      <c r="B7" s="68">
        <v>2</v>
      </c>
      <c r="C7" s="68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</row>
    <row r="8" ht="21" customHeight="1" spans="1:14">
      <c r="A8" s="70"/>
      <c r="B8" s="71"/>
      <c r="C8" s="71"/>
      <c r="D8" s="72"/>
      <c r="E8" s="72"/>
      <c r="F8" s="72"/>
      <c r="G8" s="72"/>
      <c r="H8" s="72"/>
      <c r="I8" s="72"/>
      <c r="J8" s="72"/>
      <c r="K8" s="72"/>
      <c r="L8" s="86"/>
      <c r="M8" s="72"/>
      <c r="N8" s="72"/>
    </row>
    <row r="9" ht="21" customHeight="1" spans="1:14">
      <c r="A9" s="70"/>
      <c r="B9" s="71"/>
      <c r="C9" s="71"/>
      <c r="D9" s="72"/>
      <c r="E9" s="72"/>
      <c r="F9" s="72"/>
      <c r="G9" s="72"/>
      <c r="H9" s="72"/>
      <c r="I9" s="72"/>
      <c r="J9" s="72"/>
      <c r="K9" s="72"/>
      <c r="L9" s="86"/>
      <c r="M9" s="72"/>
      <c r="N9" s="72"/>
    </row>
    <row r="10" ht="21" customHeight="1" spans="1:14">
      <c r="A10" s="73" t="s">
        <v>95</v>
      </c>
      <c r="B10" s="74"/>
      <c r="C10" s="75"/>
      <c r="D10" s="72"/>
      <c r="E10" s="72"/>
      <c r="F10" s="72"/>
      <c r="G10" s="72"/>
      <c r="H10" s="72"/>
      <c r="I10" s="72"/>
      <c r="J10" s="72"/>
      <c r="K10" s="72"/>
      <c r="L10" s="86"/>
      <c r="M10" s="72"/>
      <c r="N10" s="72"/>
    </row>
    <row r="12" customHeight="1" spans="1:1">
      <c r="A12" t="s">
        <v>337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A10" sqref="A10"/>
    </sheetView>
  </sheetViews>
  <sheetFormatPr defaultColWidth="9.13333333333333" defaultRowHeight="14.25" customHeight="1"/>
  <cols>
    <col min="1" max="1" width="41.0916666666667" customWidth="1"/>
    <col min="2" max="15" width="17.175" customWidth="1"/>
    <col min="16" max="23" width="17.025" customWidth="1"/>
  </cols>
  <sheetData>
    <row r="1" ht="13.5" customHeight="1" spans="4:23">
      <c r="D1" s="51"/>
      <c r="W1" s="50" t="s">
        <v>338</v>
      </c>
    </row>
    <row r="2" ht="27.75" customHeight="1" spans="1:23">
      <c r="A2" s="52" t="s">
        <v>339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3" t="str">
        <f>"单位名称："&amp;"云南省林业和草原科学院热带林业研究所"</f>
        <v>单位名称：云南省林业和草原科学院热带林业研究所</v>
      </c>
      <c r="B3" s="54"/>
      <c r="C3" s="54"/>
      <c r="D3" s="55"/>
      <c r="E3" s="56"/>
      <c r="F3" s="56"/>
      <c r="G3" s="56"/>
      <c r="H3" s="56"/>
      <c r="I3" s="56"/>
      <c r="W3" s="59" t="s">
        <v>120</v>
      </c>
    </row>
    <row r="4" ht="19.5" customHeight="1" spans="1:23">
      <c r="A4" s="15" t="s">
        <v>340</v>
      </c>
      <c r="B4" s="10" t="s">
        <v>137</v>
      </c>
      <c r="C4" s="11"/>
      <c r="D4" s="11"/>
      <c r="E4" s="10" t="s">
        <v>341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7" t="s">
        <v>31</v>
      </c>
      <c r="C5" s="9" t="s">
        <v>34</v>
      </c>
      <c r="D5" s="57" t="s">
        <v>342</v>
      </c>
      <c r="E5" s="58" t="s">
        <v>343</v>
      </c>
      <c r="F5" s="58" t="s">
        <v>344</v>
      </c>
      <c r="G5" s="58" t="s">
        <v>345</v>
      </c>
      <c r="H5" s="58" t="s">
        <v>346</v>
      </c>
      <c r="I5" s="58" t="s">
        <v>347</v>
      </c>
      <c r="J5" s="58" t="s">
        <v>348</v>
      </c>
      <c r="K5" s="58" t="s">
        <v>349</v>
      </c>
      <c r="L5" s="58" t="s">
        <v>350</v>
      </c>
      <c r="M5" s="58" t="s">
        <v>351</v>
      </c>
      <c r="N5" s="58" t="s">
        <v>352</v>
      </c>
      <c r="O5" s="58" t="s">
        <v>353</v>
      </c>
      <c r="P5" s="58" t="s">
        <v>354</v>
      </c>
      <c r="Q5" s="58" t="s">
        <v>355</v>
      </c>
      <c r="R5" s="58" t="s">
        <v>356</v>
      </c>
      <c r="S5" s="58" t="s">
        <v>357</v>
      </c>
      <c r="T5" s="58" t="s">
        <v>358</v>
      </c>
      <c r="U5" s="58" t="s">
        <v>359</v>
      </c>
      <c r="V5" s="58" t="s">
        <v>360</v>
      </c>
      <c r="W5" s="58" t="s">
        <v>361</v>
      </c>
    </row>
    <row r="6" ht="19.5" customHeight="1" spans="1:23">
      <c r="A6" s="58">
        <v>1</v>
      </c>
      <c r="B6" s="58">
        <v>2</v>
      </c>
      <c r="C6" s="58">
        <v>3</v>
      </c>
      <c r="D6" s="10">
        <v>4</v>
      </c>
      <c r="E6" s="58">
        <v>5</v>
      </c>
      <c r="F6" s="58">
        <v>6</v>
      </c>
      <c r="G6" s="58">
        <v>7</v>
      </c>
      <c r="H6" s="10">
        <v>8</v>
      </c>
      <c r="I6" s="58">
        <v>9</v>
      </c>
      <c r="J6" s="58">
        <v>10</v>
      </c>
      <c r="K6" s="58">
        <v>11</v>
      </c>
      <c r="L6" s="10">
        <v>12</v>
      </c>
      <c r="M6" s="58">
        <v>13</v>
      </c>
      <c r="N6" s="58">
        <v>14</v>
      </c>
      <c r="O6" s="58">
        <v>15</v>
      </c>
      <c r="P6" s="10">
        <v>16</v>
      </c>
      <c r="Q6" s="58">
        <v>17</v>
      </c>
      <c r="R6" s="58">
        <v>18</v>
      </c>
      <c r="S6" s="58">
        <v>19</v>
      </c>
      <c r="T6" s="10">
        <v>20</v>
      </c>
      <c r="U6" s="10">
        <v>21</v>
      </c>
      <c r="V6" s="10">
        <v>22</v>
      </c>
      <c r="W6" s="58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10" customHeight="1" spans="1:1">
      <c r="A10" t="s">
        <v>362</v>
      </c>
    </row>
  </sheetData>
  <mergeCells count="5">
    <mergeCell ref="A2:W2"/>
    <mergeCell ref="A3:I3"/>
    <mergeCell ref="B4:D4"/>
    <mergeCell ref="E4:W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9.13333333333333" defaultRowHeight="12" customHeight="1"/>
  <cols>
    <col min="1" max="1" width="41.0916666666667" customWidth="1"/>
    <col min="2" max="2" width="29" customWidth="1"/>
    <col min="3" max="3" width="16.3083333333333" customWidth="1"/>
    <col min="4" max="4" width="15.6" customWidth="1"/>
    <col min="5" max="5" width="23.575" customWidth="1"/>
    <col min="6" max="6" width="11.2833333333333" customWidth="1"/>
    <col min="7" max="7" width="14.8833333333333" customWidth="1"/>
    <col min="8" max="8" width="10.8833333333333" customWidth="1"/>
    <col min="9" max="9" width="13.4166666666667" customWidth="1"/>
    <col min="10" max="10" width="32.025" customWidth="1"/>
  </cols>
  <sheetData>
    <row r="1" customHeight="1" spans="10:10">
      <c r="J1" s="50" t="s">
        <v>363</v>
      </c>
    </row>
    <row r="2" ht="28.5" customHeight="1" spans="1:10">
      <c r="A2" s="41" t="s">
        <v>364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"单位名称："&amp;"云南省林业和草原科学院热带林业研究所"</f>
        <v>单位名称：云南省林业和草原科学院热带林业研究所</v>
      </c>
    </row>
    <row r="4" ht="44.25" customHeight="1" spans="1:10">
      <c r="A4" s="43" t="s">
        <v>233</v>
      </c>
      <c r="B4" s="43" t="s">
        <v>234</v>
      </c>
      <c r="C4" s="43" t="s">
        <v>235</v>
      </c>
      <c r="D4" s="43" t="s">
        <v>236</v>
      </c>
      <c r="E4" s="43" t="s">
        <v>237</v>
      </c>
      <c r="F4" s="44" t="s">
        <v>238</v>
      </c>
      <c r="G4" s="43" t="s">
        <v>239</v>
      </c>
      <c r="H4" s="44" t="s">
        <v>240</v>
      </c>
      <c r="I4" s="44" t="s">
        <v>241</v>
      </c>
      <c r="J4" s="43" t="s">
        <v>242</v>
      </c>
    </row>
    <row r="5" ht="14.25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42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42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9" customHeight="1" spans="1:1">
      <c r="A9" t="s">
        <v>365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7"/>
  <sheetViews>
    <sheetView showZeros="0" workbookViewId="0">
      <selection activeCell="A1" sqref="A1"/>
    </sheetView>
  </sheetViews>
  <sheetFormatPr defaultColWidth="8.85833333333333" defaultRowHeight="15" customHeight="1" outlineLevelCol="7"/>
  <cols>
    <col min="1" max="1" width="41.0916666666667" customWidth="1"/>
    <col min="2" max="2" width="19.7416666666667" customWidth="1"/>
    <col min="3" max="3" width="33.3083333333333" customWidth="1"/>
    <col min="4" max="4" width="34.7416666666667" customWidth="1"/>
    <col min="5" max="5" width="14.4583333333333" customWidth="1"/>
    <col min="6" max="6" width="17.175" customWidth="1"/>
    <col min="7" max="7" width="17.3083333333333" customWidth="1"/>
    <col min="8" max="8" width="28.3083333333333" customWidth="1"/>
  </cols>
  <sheetData>
    <row r="1" ht="18.75" customHeight="1" spans="1:8">
      <c r="A1" s="33"/>
      <c r="B1" s="33"/>
      <c r="C1" s="33"/>
      <c r="D1" s="33"/>
      <c r="E1" s="33"/>
      <c r="F1" s="33"/>
      <c r="G1" s="33"/>
      <c r="H1" s="34" t="s">
        <v>366</v>
      </c>
    </row>
    <row r="2" ht="30.65" customHeight="1" spans="1:8">
      <c r="A2" s="35" t="s">
        <v>367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"单位名称："&amp;"云南省林业和草原科学院热带林业研究所"</f>
        <v>单位名称：云南省林业和草原科学院热带林业研究所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130</v>
      </c>
      <c r="B4" s="36" t="s">
        <v>368</v>
      </c>
      <c r="C4" s="36" t="s">
        <v>369</v>
      </c>
      <c r="D4" s="36" t="s">
        <v>370</v>
      </c>
      <c r="E4" s="36" t="s">
        <v>371</v>
      </c>
      <c r="F4" s="36" t="s">
        <v>372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313</v>
      </c>
      <c r="G5" s="36" t="s">
        <v>373</v>
      </c>
      <c r="H5" s="36" t="s">
        <v>374</v>
      </c>
    </row>
    <row r="6" ht="18.75" customHeight="1" spans="1:8">
      <c r="A6" s="37" t="s">
        <v>112</v>
      </c>
      <c r="B6" s="37" t="s">
        <v>113</v>
      </c>
      <c r="C6" s="37" t="s">
        <v>114</v>
      </c>
      <c r="D6" s="37" t="s">
        <v>115</v>
      </c>
      <c r="E6" s="37" t="s">
        <v>116</v>
      </c>
      <c r="F6" s="37" t="s">
        <v>117</v>
      </c>
      <c r="G6" s="37" t="s">
        <v>375</v>
      </c>
      <c r="H6" s="37" t="s">
        <v>376</v>
      </c>
    </row>
    <row r="7" ht="29.9" customHeight="1" spans="1:8">
      <c r="A7" s="38" t="s">
        <v>46</v>
      </c>
      <c r="B7" s="38" t="s">
        <v>377</v>
      </c>
      <c r="C7" s="38" t="s">
        <v>328</v>
      </c>
      <c r="D7" s="38" t="s">
        <v>327</v>
      </c>
      <c r="E7" s="36" t="s">
        <v>324</v>
      </c>
      <c r="F7" s="39">
        <v>1</v>
      </c>
      <c r="G7" s="40">
        <v>30000</v>
      </c>
      <c r="H7" s="40">
        <v>30000</v>
      </c>
    </row>
    <row r="8" ht="29.9" customHeight="1" spans="1:8">
      <c r="A8" s="38" t="s">
        <v>46</v>
      </c>
      <c r="B8" s="38" t="s">
        <v>377</v>
      </c>
      <c r="C8" s="38" t="s">
        <v>326</v>
      </c>
      <c r="D8" s="38" t="s">
        <v>325</v>
      </c>
      <c r="E8" s="36" t="s">
        <v>324</v>
      </c>
      <c r="F8" s="39">
        <v>2</v>
      </c>
      <c r="G8" s="40">
        <v>3000</v>
      </c>
      <c r="H8" s="40">
        <v>6000</v>
      </c>
    </row>
    <row r="9" ht="29.9" customHeight="1" spans="1:8">
      <c r="A9" s="38" t="s">
        <v>46</v>
      </c>
      <c r="B9" s="38" t="s">
        <v>377</v>
      </c>
      <c r="C9" s="38" t="s">
        <v>378</v>
      </c>
      <c r="D9" s="38" t="s">
        <v>379</v>
      </c>
      <c r="E9" s="36" t="s">
        <v>324</v>
      </c>
      <c r="F9" s="39">
        <v>1</v>
      </c>
      <c r="G9" s="40">
        <v>25000</v>
      </c>
      <c r="H9" s="40">
        <v>25000</v>
      </c>
    </row>
    <row r="10" ht="29.9" customHeight="1" spans="1:8">
      <c r="A10" s="38" t="s">
        <v>46</v>
      </c>
      <c r="B10" s="38" t="s">
        <v>377</v>
      </c>
      <c r="C10" s="38" t="s">
        <v>323</v>
      </c>
      <c r="D10" s="38" t="s">
        <v>322</v>
      </c>
      <c r="E10" s="36" t="s">
        <v>324</v>
      </c>
      <c r="F10" s="39">
        <v>1</v>
      </c>
      <c r="G10" s="40">
        <v>40000</v>
      </c>
      <c r="H10" s="40">
        <v>40000</v>
      </c>
    </row>
    <row r="11" ht="29.9" customHeight="1" spans="1:8">
      <c r="A11" s="38" t="s">
        <v>46</v>
      </c>
      <c r="B11" s="38" t="s">
        <v>377</v>
      </c>
      <c r="C11" s="38" t="s">
        <v>380</v>
      </c>
      <c r="D11" s="38" t="s">
        <v>381</v>
      </c>
      <c r="E11" s="36" t="s">
        <v>324</v>
      </c>
      <c r="F11" s="39">
        <v>3</v>
      </c>
      <c r="G11" s="40">
        <v>5000</v>
      </c>
      <c r="H11" s="40">
        <v>15000</v>
      </c>
    </row>
    <row r="12" ht="29.9" customHeight="1" spans="1:8">
      <c r="A12" s="38" t="s">
        <v>46</v>
      </c>
      <c r="B12" s="38" t="s">
        <v>377</v>
      </c>
      <c r="C12" s="38" t="s">
        <v>382</v>
      </c>
      <c r="D12" s="38" t="s">
        <v>383</v>
      </c>
      <c r="E12" s="36" t="s">
        <v>324</v>
      </c>
      <c r="F12" s="39">
        <v>2</v>
      </c>
      <c r="G12" s="40">
        <v>3500</v>
      </c>
      <c r="H12" s="40">
        <v>7000</v>
      </c>
    </row>
    <row r="13" ht="29.9" customHeight="1" spans="1:8">
      <c r="A13" s="38" t="s">
        <v>46</v>
      </c>
      <c r="B13" s="38" t="s">
        <v>377</v>
      </c>
      <c r="C13" s="38" t="s">
        <v>384</v>
      </c>
      <c r="D13" s="38" t="s">
        <v>385</v>
      </c>
      <c r="E13" s="36" t="s">
        <v>386</v>
      </c>
      <c r="F13" s="39">
        <v>5</v>
      </c>
      <c r="G13" s="40">
        <v>1000</v>
      </c>
      <c r="H13" s="40">
        <v>5000</v>
      </c>
    </row>
    <row r="14" ht="29.9" customHeight="1" spans="1:8">
      <c r="A14" s="38" t="s">
        <v>46</v>
      </c>
      <c r="B14" s="38" t="s">
        <v>377</v>
      </c>
      <c r="C14" s="38" t="s">
        <v>384</v>
      </c>
      <c r="D14" s="38" t="s">
        <v>387</v>
      </c>
      <c r="E14" s="36" t="s">
        <v>386</v>
      </c>
      <c r="F14" s="39">
        <v>5</v>
      </c>
      <c r="G14" s="40">
        <v>1200</v>
      </c>
      <c r="H14" s="40">
        <v>6000</v>
      </c>
    </row>
    <row r="15" ht="29.9" customHeight="1" spans="1:8">
      <c r="A15" s="38" t="s">
        <v>46</v>
      </c>
      <c r="B15" s="38" t="s">
        <v>388</v>
      </c>
      <c r="C15" s="38" t="s">
        <v>320</v>
      </c>
      <c r="D15" s="38" t="s">
        <v>319</v>
      </c>
      <c r="E15" s="36" t="s">
        <v>386</v>
      </c>
      <c r="F15" s="39">
        <v>13</v>
      </c>
      <c r="G15" s="40">
        <v>800</v>
      </c>
      <c r="H15" s="40">
        <v>10400</v>
      </c>
    </row>
    <row r="16" ht="29.9" customHeight="1" spans="1:8">
      <c r="A16" s="38" t="s">
        <v>46</v>
      </c>
      <c r="B16" s="38" t="s">
        <v>388</v>
      </c>
      <c r="C16" s="38" t="s">
        <v>330</v>
      </c>
      <c r="D16" s="38" t="s">
        <v>329</v>
      </c>
      <c r="E16" s="36" t="s">
        <v>389</v>
      </c>
      <c r="F16" s="39">
        <v>2</v>
      </c>
      <c r="G16" s="40">
        <v>1200</v>
      </c>
      <c r="H16" s="40">
        <v>2400</v>
      </c>
    </row>
    <row r="17" ht="20.15" customHeight="1" spans="1:8">
      <c r="A17" s="36" t="s">
        <v>31</v>
      </c>
      <c r="B17" s="36"/>
      <c r="C17" s="36"/>
      <c r="D17" s="36"/>
      <c r="E17" s="36"/>
      <c r="F17" s="39">
        <v>35</v>
      </c>
      <c r="G17" s="40"/>
      <c r="H17" s="40">
        <v>146800</v>
      </c>
    </row>
  </sheetData>
  <mergeCells count="8">
    <mergeCell ref="A2:H2"/>
    <mergeCell ref="F4:H4"/>
    <mergeCell ref="A17:E17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A12" sqref="A12"/>
    </sheetView>
  </sheetViews>
  <sheetFormatPr defaultColWidth="9.13333333333333" defaultRowHeight="14.25" customHeight="1"/>
  <cols>
    <col min="1" max="1" width="41.0916666666667" customWidth="1"/>
    <col min="2" max="2" width="29.025" customWidth="1"/>
    <col min="3" max="3" width="23.8583333333333" customWidth="1"/>
    <col min="4" max="7" width="19.6" customWidth="1"/>
    <col min="8" max="8" width="15.4166666666667" customWidth="1"/>
    <col min="9" max="11" width="19.6" customWidth="1"/>
  </cols>
  <sheetData>
    <row r="1" ht="13.5" customHeight="1" spans="4:11">
      <c r="D1" s="1"/>
      <c r="E1" s="1"/>
      <c r="F1" s="1"/>
      <c r="G1" s="1"/>
      <c r="K1" s="2" t="s">
        <v>390</v>
      </c>
    </row>
    <row r="2" ht="27.75" customHeight="1" spans="1:11">
      <c r="A2" s="26" t="s">
        <v>391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3.5" customHeight="1" spans="1:11">
      <c r="A3" s="4" t="str">
        <f>"单位名称："&amp;"云南省林业和草原科学院热带林业研究所"</f>
        <v>单位名称：云南省林业和草原科学院热带林业研究所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209</v>
      </c>
      <c r="B4" s="8" t="s">
        <v>132</v>
      </c>
      <c r="C4" s="8" t="s">
        <v>210</v>
      </c>
      <c r="D4" s="9" t="s">
        <v>133</v>
      </c>
      <c r="E4" s="9" t="s">
        <v>134</v>
      </c>
      <c r="F4" s="9" t="s">
        <v>135</v>
      </c>
      <c r="G4" s="9" t="s">
        <v>136</v>
      </c>
      <c r="H4" s="15" t="s">
        <v>31</v>
      </c>
      <c r="I4" s="10" t="s">
        <v>392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29" t="s">
        <v>95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2" customHeight="1" spans="1:1">
      <c r="A12" t="s">
        <v>393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1" sqref="A11"/>
    </sheetView>
  </sheetViews>
  <sheetFormatPr defaultColWidth="9.13333333333333" defaultRowHeight="14.25" customHeight="1" outlineLevelCol="6"/>
  <cols>
    <col min="1" max="1" width="45.5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ht="13.5" customHeight="1" spans="4:7">
      <c r="D1" s="1"/>
      <c r="G1" s="2" t="s">
        <v>394</v>
      </c>
    </row>
    <row r="2" ht="27.75" customHeight="1" spans="1:7">
      <c r="A2" s="3" t="s">
        <v>395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"单位名称："&amp;"云南省林业和草原科学院热带林业研究所"</f>
        <v>单位名称：云南省林业和草原科学院热带林业研究所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210</v>
      </c>
      <c r="B4" s="8" t="s">
        <v>209</v>
      </c>
      <c r="C4" s="8" t="s">
        <v>132</v>
      </c>
      <c r="D4" s="9" t="s">
        <v>396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397</v>
      </c>
      <c r="F5" s="9" t="s">
        <v>398</v>
      </c>
      <c r="G5" s="9" t="s">
        <v>399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31</v>
      </c>
      <c r="B10" s="24" t="s">
        <v>400</v>
      </c>
      <c r="C10" s="24"/>
      <c r="D10" s="25"/>
      <c r="E10" s="22"/>
      <c r="F10" s="22"/>
      <c r="G10" s="22"/>
    </row>
    <row r="11" customHeight="1" spans="1:1">
      <c r="A11" t="s">
        <v>401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杨希娴</cp:lastModifiedBy>
  <dcterms:created xsi:type="dcterms:W3CDTF">2025-02-10T00:38:00Z</dcterms:created>
  <dcterms:modified xsi:type="dcterms:W3CDTF">2025-02-17T06:57:10Z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2E03FF9326844359ADE1DE10D0B25FBE_13</vt:lpwstr>
  </property>
  <property fmtid="{D5CDD505-2E9C-101B-9397-08002B2CF9AE}" pid="3" name="KSOProductBuildVer">
    <vt:lpwstr>2052-12.1.0.19302</vt:lpwstr>
  </property>
</Properties>
</file>