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<sst xmlns="http://schemas.openxmlformats.org/spreadsheetml/2006/main" count="965" uniqueCount="374">
  <si>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</si>
  <si>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</si>
  <si>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</si>
  <si>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</si>
  <si>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</si>
  <si>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</si>
  <si>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</si>
  <si>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</si>
  <si>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</si>
  <si>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</si>
  <si>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</si>
  <si>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</si>
  <si>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</si>
  <si>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</si>
  <si>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</si>
  <si>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</si>
  <si>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</si>
  <si>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</si>
  <si>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</si>
  <si>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</si>
  <si>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</si>
  <si>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</si>
  <si>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</si>
  <si>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</si>
  <si>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</si>
  <si>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</si>
  <si>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</si>
  <si>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</si>
  <si>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</si>
  <si>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</si>
  <si>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</si>
  <si>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</si>
  <si>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</si>
  <si>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</si>
  <si>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</si>
  <si>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</si>
  <si>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</si>
  <si>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</si>
  <si>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</si>
  <si>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</si>
  <si>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</si>
  <si>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</si>
  <si>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</si>
  <si>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</si>
  <si>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</si>
  <si>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169031004</t>
  </si>
  <si>
    <t>云南省林业和草原科学院油茶研究所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</si>
  <si>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</si>
  <si>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</si>
  <si>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</si>
  <si>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</si>
  <si>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</si>
  <si>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</si>
  <si>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</si>
  <si>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</si>
  <si>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</si>
  <si>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</si>
  <si>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</si>
  <si>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</si>
  <si>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</si>
  <si>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</si>
  <si>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</si>
  <si>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20603</t>
  </si>
  <si>
    <t>应用研究</t>
  </si>
  <si>
    <t>2060301</t>
  </si>
  <si>
    <t>机构运行</t>
  </si>
  <si>
    <t>2060302</t>
  </si>
  <si>
    <t>社会公益研究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</si>
  <si>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</si>
  <si>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</si>
  <si>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</si>
  <si>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</si>
  <si>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</si>
  <si>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</si>
  <si>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</si>
  <si>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</si>
  <si>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</si>
  <si>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</si>
  <si>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</si>
  <si>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</si>
  <si>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</si>
  <si>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</si>
  <si>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</si>
  <si>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</si>
  <si>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</si>
  <si>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</si>
  <si>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</si>
  <si>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</si>
  <si>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</si>
  <si>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</si>
  <si>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</si>
  <si>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</si>
  <si>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</si>
  <si>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2130206</t>
  </si>
  <si>
    <t>技术推广与转化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</si>
  <si>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</si>
  <si>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</si>
  <si>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</si>
  <si>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</si>
  <si>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</si>
  <si>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</si>
  <si>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</si>
  <si>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</si>
  <si>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</si>
  <si>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</si>
  <si>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</si>
  <si>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</si>
  <si>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</si>
  <si>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</si>
  <si>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</si>
  <si>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</si>
  <si>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</si>
  <si>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</si>
  <si>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</si>
  <si>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</si>
  <si>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</si>
  <si>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</si>
  <si>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</si>
  <si>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</si>
  <si>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</si>
  <si>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</si>
  <si>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</si>
  <si>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</si>
  <si>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</si>
  <si>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</si>
  <si>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</si>
  <si>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</si>
  <si>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</si>
  <si>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</si>
  <si>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</si>
  <si>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</si>
  <si>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</si>
  <si>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</si>
  <si>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注：云南省林业和草原科学院油茶研究所2025年部门预算不涉及一般公共预算“三公”经费支出，故本表为空，特此说明。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</si>
  <si>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</si>
  <si>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</si>
  <si>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</si>
  <si>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</si>
  <si>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</si>
  <si>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</si>
  <si>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</si>
  <si>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</si>
  <si>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</si>
  <si>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</si>
  <si>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</si>
  <si>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</si>
  <si>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</si>
  <si>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</si>
  <si>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</si>
  <si>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</si>
  <si>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</si>
  <si>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530000231100001093103</t>
  </si>
  <si>
    <t>30113</t>
  </si>
  <si>
    <t>530000231100001093107</t>
  </si>
  <si>
    <t>30217</t>
  </si>
  <si>
    <t>530000231100001093114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</si>
  <si>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</si>
  <si>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</si>
  <si>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</si>
  <si>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</si>
  <si>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</si>
  <si>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</si>
  <si>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</si>
  <si>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</si>
  <si>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</si>
  <si>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530000231100001093115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</si>
  <si>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</si>
  <si>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</si>
  <si>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</si>
  <si>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</si>
  <si>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</si>
  <si>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</si>
  <si>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</si>
  <si>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</si>
  <si>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</si>
  <si>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530000231100001093119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</si>
  <si>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</si>
  <si>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</si>
  <si>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</si>
  <si>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</si>
  <si>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</si>
  <si>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</si>
  <si>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</si>
  <si>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</si>
  <si>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</si>
  <si>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</si>
  <si>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</si>
  <si>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</si>
  <si>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</si>
  <si>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</si>
  <si>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</si>
  <si>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</si>
  <si>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</si>
  <si>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</si>
  <si>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</si>
  <si>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</si>
  <si>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</si>
  <si>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</si>
  <si>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</si>
  <si>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</si>
  <si>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</si>
  <si>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</si>
  <si>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</si>
  <si>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</si>
  <si>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</si>
  <si>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</si>
  <si>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</si>
  <si>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</si>
  <si>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</si>
  <si>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530000231100001093129</t>
  </si>
  <si>
    <t>工会经费</t>
  </si>
  <si>
    <t>30228</t>
  </si>
  <si>
    <t>530000241100002028284</t>
  </si>
  <si>
    <t>其他工资福利支出</t>
  </si>
  <si>
    <t>30199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</si>
  <si>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</si>
  <si>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</si>
  <si>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</si>
  <si>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</si>
  <si>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</si>
  <si>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</si>
  <si>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高原特色林产业研究及技术服务项目补助资金</t>
  </si>
  <si>
    <t>事业发展类</t>
  </si>
  <si>
    <t>530000231100001036551</t>
  </si>
  <si>
    <t>30240</t>
  </si>
  <si>
    <t>税金及附加费用</t>
  </si>
  <si>
    <t>31003</t>
  </si>
  <si>
    <t>专用设备购置</t>
  </si>
  <si>
    <t>砚山油茶高效复合经营推广示范资金</t>
  </si>
  <si>
    <t>530000241100002406994</t>
  </si>
  <si>
    <t>油茶提质增效推广示范资金</t>
  </si>
  <si>
    <t>530000241100002404643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</si>
  <si>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</si>
  <si>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</si>
  <si>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</si>
  <si>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</si>
  <si>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</si>
  <si>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</si>
  <si>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</si>
  <si>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</si>
  <si>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</si>
  <si>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</si>
  <si>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</si>
  <si>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</si>
  <si>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油茶研究所将围绕油茶、蒜头果育种和高效栽培技术研究、石漠化区生态监测预警、生态修复及生态经济协调发展研究等研究工作，实现油茶、蒜头果良种良法栽培，为山区群众发展产业脱贫提供科技支撑。具体为认真开展以油茶、蒜头果育种和高效栽培技术研究；加强科技成果转化示范。推广科技成果1项以上，带动企业增加经济效益；提交云南广南石漠生态系统国家定位观测研究站年度报告1份。加强油茶、蒜头果种质资源的挖掘和研究，强化林业科技创新和技术成果转化；积极对外开展科研项目以及技术咨询、技术服务、技术开发等林业科技支撑服务工作。</t>
  </si>
  <si>
    <t>产出指标</t>
  </si>
  <si>
    <t>数量指标</t>
  </si>
  <si>
    <t>专利申请数</t>
  </si>
  <si>
    <t>&gt;=</t>
  </si>
  <si>
    <t>件</t>
  </si>
  <si>
    <t>定量指标</t>
  </si>
  <si>
    <t>反映项目专利申请数</t>
  </si>
  <si>
    <t>发表科技论文</t>
  </si>
  <si>
    <t>篇</t>
  </si>
  <si>
    <t>反映项目发表论文数量</t>
  </si>
  <si>
    <t>发放技术资料数</t>
  </si>
  <si>
    <t>100</t>
  </si>
  <si>
    <t>份</t>
  </si>
  <si>
    <t>反映发放技术宣传材料的情况。</t>
  </si>
  <si>
    <t>技术培训任务完成率</t>
  </si>
  <si>
    <t>90</t>
  </si>
  <si>
    <t>%</t>
  </si>
  <si>
    <t>反映开展技术培训情况。
技术培训完成率=（实际完成技术培训人数/计划完成技术培训人数）*100%</t>
  </si>
  <si>
    <t>质量指标</t>
  </si>
  <si>
    <t>项目验收合格率</t>
  </si>
  <si>
    <t>反映科技研究项目完成质量。
项目验收合格率=（验收合格项目数/科研项目数）*100%</t>
  </si>
  <si>
    <t>效益指标</t>
  </si>
  <si>
    <t>经济效益</t>
  </si>
  <si>
    <t>带动企业产出</t>
  </si>
  <si>
    <t>10</t>
  </si>
  <si>
    <t>万元</t>
  </si>
  <si>
    <t>反映科技推广带动企业产值增产情况</t>
  </si>
  <si>
    <t>社会效益</t>
  </si>
  <si>
    <t>成果示范和推广数量</t>
  </si>
  <si>
    <t>50</t>
  </si>
  <si>
    <t>亩/个</t>
  </si>
  <si>
    <t>反映项目成果的示范、推广应用面积</t>
  </si>
  <si>
    <t>产学研合作单位数</t>
  </si>
  <si>
    <t>个</t>
  </si>
  <si>
    <t>反映项目组织产学研合作的单位数</t>
  </si>
  <si>
    <t>转化应用科技成果数</t>
  </si>
  <si>
    <t>反映项目转化应用科技成果书</t>
  </si>
  <si>
    <t>生态效益</t>
  </si>
  <si>
    <t>病虫害防治面积</t>
  </si>
  <si>
    <t>亩</t>
  </si>
  <si>
    <t>反映项目开展的病虫害防治的面积</t>
  </si>
  <si>
    <t>满意度指标</t>
  </si>
  <si>
    <t>服务对象满意度</t>
  </si>
  <si>
    <t>社会公众和服务对象满意度</t>
  </si>
  <si>
    <t>95</t>
  </si>
  <si>
    <t>反映社会公众和服务对象的满意度</t>
  </si>
  <si>
    <t>预算06表</t>
  </si>
  <si>
    <t>2025年部门政府性基金预算支出预算表</t>
  </si>
  <si>
    <t>政府性基金预算支出</t>
  </si>
  <si>
    <t>注：云南省林业和草原科学院油茶研究所2025年部门预算不涉及政府性基金预算支出，故本表为空，特此说明。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</si>
  <si>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</si>
  <si>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</si>
  <si>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</si>
  <si>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</si>
  <si>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</si>
  <si>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</si>
  <si>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</si>
  <si>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</si>
  <si>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</si>
  <si>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</si>
  <si>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</si>
  <si>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</si>
  <si>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</si>
  <si>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A05040101 复印纸</t>
  </si>
  <si>
    <t>预算08表</t>
  </si>
  <si>
    <t>2025年部门政府购买服务预算表</t>
  </si>
  <si>
    <t>政府购买服务项目</t>
  </si>
  <si>
    <t>政府购买服务目录</t>
  </si>
  <si>
    <t>注：云南省林业和草原科学院油茶研究所2025年部门预算不涉及政府购买服务，故本表为空，特此说明。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</si>
  <si>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</si>
  <si>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</si>
  <si>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</si>
  <si>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</si>
  <si>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</si>
  <si>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</si>
  <si>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</si>
  <si>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</si>
  <si>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</si>
  <si>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</si>
  <si>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</si>
  <si>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</si>
  <si>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</si>
  <si>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</si>
  <si>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</si>
  <si>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</si>
  <si>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</si>
  <si>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</si>
  <si>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</si>
  <si>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</si>
  <si>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</si>
  <si>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</si>
  <si>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</si>
  <si>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</si>
  <si>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注：云南省林业和草原科学院油茶研究所2025年部门预算不涉及省对下转移支付，故本表为空，特此说明。</t>
  </si>
  <si>
    <t>预算09-2表</t>
  </si>
  <si>
    <t>2025年省对下转移支付绩效目标表</t>
  </si>
  <si>
    <t>注：云南省林业和草原科学院油茶研究所2025年部门预算不涉及省对下转移支付绩效目标，故本表为空，特此说明。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</si>
  <si>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</si>
  <si>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</si>
  <si>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</si>
  <si>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</si>
  <si>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</si>
  <si>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</si>
  <si>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</si>
  <si>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</si>
  <si>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</si>
  <si>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</si>
  <si>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</si>
  <si>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</si>
  <si>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A02061801 电冰箱</t>
  </si>
  <si>
    <t>-80℃超低温冰箱</t>
  </si>
  <si>
    <t>台</t>
  </si>
  <si>
    <t>A02100608 土工测试仪器</t>
  </si>
  <si>
    <t>土壤水份检测仪</t>
  </si>
  <si>
    <t>套</t>
  </si>
  <si>
    <t>A02109900 其他仪器仪表</t>
  </si>
  <si>
    <t>显微镜</t>
  </si>
  <si>
    <t>预算11表</t>
  </si>
  <si>
    <t>2025年中央转移支付补助项目支出预算表</t>
  </si>
  <si>
    <t>上级补助</t>
  </si>
  <si>
    <t>注：云南省林业和草原科学院油茶研究所2025年部门预算不涉及中央转移支付补助项目支出，故本表为空，特此说明。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</si>
  <si>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</si>
  <si>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</si>
  <si>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</si>
  <si>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</si>
  <si>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</si>
  <si>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</si>
  <si>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</si>
  <si>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注：云南省林业和草原科学院油茶研究所2025年部门预算不涉及项目支出中期规划预算，故本表为空，特此说明。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</si>
</sst>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3"/>
      <c r="C2" s="163"/>
      <c r="D2" s="163"/>
    </row>
    <row r="3" ht="21" customHeight="1" spans="1:4">
      <c r="A3" s="87" t="str">
        <f>"单位名称："&amp;"云南省林业和草原科学院油茶研究所"</f>
        <v>单位名称：云南省林业和草原科学院油茶研究所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1608478.97</v>
      </c>
      <c r="C7" s="103" t="str">
        <f>"一"&amp;"、"&amp;"科学技术支出"</f>
        <v>一、科学技术支出</v>
      </c>
      <c r="D7" s="116">
        <v>2872361.47</v>
      </c>
    </row>
    <row r="8" ht="25.4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162101.58</v>
      </c>
    </row>
    <row r="9" ht="25.4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93835.8</v>
      </c>
    </row>
    <row r="10" ht="25.4" customHeight="1" spans="1:4">
      <c r="A10" s="140" t="s">
        <v>11</v>
      </c>
      <c r="B10" s="86"/>
      <c r="C10" s="103" t="str">
        <f>"四"&amp;"、"&amp;"农林水支出"</f>
        <v>四、农林水支出</v>
      </c>
      <c r="D10" s="116">
        <v>194602.32</v>
      </c>
    </row>
    <row r="11" ht="25.4" customHeight="1" spans="1:4">
      <c r="A11" s="140" t="s">
        <v>12</v>
      </c>
      <c r="B11" s="116">
        <v>828800</v>
      </c>
      <c r="C11" s="103" t="str">
        <f>"五"&amp;"、"&amp;"住房保障支出"</f>
        <v>五、住房保障支出</v>
      </c>
      <c r="D11" s="116">
        <v>108980.12</v>
      </c>
    </row>
    <row r="12" ht="25.4" customHeight="1" spans="1:4">
      <c r="A12" s="140" t="s">
        <v>13</v>
      </c>
      <c r="B12" s="86">
        <v>828800</v>
      </c>
      <c r="C12" s="103"/>
      <c r="D12" s="116"/>
    </row>
    <row r="13" ht="25.4" customHeight="1" spans="1:4">
      <c r="A13" s="140" t="s">
        <v>14</v>
      </c>
      <c r="B13" s="86"/>
      <c r="C13" s="103"/>
      <c r="D13" s="116"/>
    </row>
    <row r="14" ht="25.4" customHeight="1" spans="1:4">
      <c r="A14" s="140" t="s">
        <v>15</v>
      </c>
      <c r="B14" s="86"/>
      <c r="C14" s="103"/>
      <c r="D14" s="116"/>
    </row>
    <row r="15" ht="25.4" customHeight="1" spans="1:4">
      <c r="A15" s="164" t="s">
        <v>16</v>
      </c>
      <c r="B15" s="86"/>
      <c r="C15" s="103"/>
      <c r="D15" s="116"/>
    </row>
    <row r="16" ht="25.4" customHeight="1" spans="1:4">
      <c r="A16" s="164" t="s">
        <v>17</v>
      </c>
      <c r="B16" s="116"/>
      <c r="C16" s="103"/>
      <c r="D16" s="116"/>
    </row>
    <row r="17" ht="25.4" customHeight="1" spans="1:4">
      <c r="A17" s="165" t="s">
        <v>18</v>
      </c>
      <c r="B17" s="136">
        <v>2437278.97</v>
      </c>
      <c r="C17" s="138" t="s">
        <v>19</v>
      </c>
      <c r="D17" s="136">
        <v>3431881.29</v>
      </c>
    </row>
    <row r="18" ht="25.4" customHeight="1" spans="1:4">
      <c r="A18" s="166" t="s">
        <v>20</v>
      </c>
      <c r="B18" s="136">
        <v>994602.32</v>
      </c>
      <c r="C18" s="167" t="s">
        <v>21</v>
      </c>
      <c r="D18" s="168"/>
    </row>
    <row r="19" ht="25.4" customHeight="1" spans="1:4">
      <c r="A19" s="169" t="s">
        <v>22</v>
      </c>
      <c r="B19" s="116">
        <v>194602.32</v>
      </c>
      <c r="C19" s="137" t="s">
        <v>22</v>
      </c>
      <c r="D19" s="86"/>
    </row>
    <row r="20" ht="25.4" customHeight="1" spans="1:4">
      <c r="A20" s="169" t="s">
        <v>23</v>
      </c>
      <c r="B20" s="116">
        <v>800000</v>
      </c>
      <c r="C20" s="137" t="s">
        <v>24</v>
      </c>
      <c r="D20" s="86"/>
    </row>
    <row r="21" ht="25.4" customHeight="1" spans="1:4">
      <c r="A21" s="170" t="s">
        <v>25</v>
      </c>
      <c r="B21" s="136">
        <v>3431881.29</v>
      </c>
      <c r="C21" s="138" t="s">
        <v>26</v>
      </c>
      <c r="D21" s="132">
        <v>3431881.29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"单位名称："&amp;"云南省林业和草原科学院油茶研究所"</f>
        <v>单位名称：云南省林业和草原科学院油茶研究所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3431881.29</v>
      </c>
      <c r="D8" s="116">
        <v>2437278.97</v>
      </c>
      <c r="E8" s="86">
        <v>1608478.97</v>
      </c>
      <c r="F8" s="86"/>
      <c r="G8" s="86"/>
      <c r="H8" s="86"/>
      <c r="I8" s="86">
        <v>828800</v>
      </c>
      <c r="J8" s="86">
        <v>828800</v>
      </c>
      <c r="K8" s="86"/>
      <c r="L8" s="86"/>
      <c r="M8" s="86"/>
      <c r="N8" s="86"/>
      <c r="O8" s="86">
        <v>994602.32</v>
      </c>
      <c r="P8" s="86">
        <v>194602.32</v>
      </c>
      <c r="Q8" s="86"/>
      <c r="R8" s="86"/>
      <c r="S8" s="86">
        <v>800000</v>
      </c>
    </row>
    <row r="9" ht="16.5" customHeight="1" spans="1:19">
      <c r="A9" s="151" t="s">
        <v>31</v>
      </c>
      <c r="B9" s="152"/>
      <c r="C9" s="116">
        <v>3431881.29</v>
      </c>
      <c r="D9" s="116">
        <v>2437278.97</v>
      </c>
      <c r="E9" s="86">
        <v>1608478.97</v>
      </c>
      <c r="F9" s="86"/>
      <c r="G9" s="86"/>
      <c r="H9" s="86"/>
      <c r="I9" s="86">
        <v>828800</v>
      </c>
      <c r="J9" s="86">
        <v>828800</v>
      </c>
      <c r="K9" s="86"/>
      <c r="L9" s="86"/>
      <c r="M9" s="86"/>
      <c r="N9" s="86"/>
      <c r="O9" s="86">
        <v>994602.32</v>
      </c>
      <c r="P9" s="86">
        <v>194602.32</v>
      </c>
      <c r="Q9" s="86"/>
      <c r="R9" s="86"/>
      <c r="S9" s="86">
        <v>800000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opLeftCell="D1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"单位名称："&amp;"云南省林业和草原科学院油茶研究所"</f>
        <v>单位名称：云南省林业和草原科学院油茶研究所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1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6">
        <v>2872361.47</v>
      </c>
      <c r="D7" s="116">
        <v>1243561.47</v>
      </c>
      <c r="E7" s="116">
        <v>1243561.47</v>
      </c>
      <c r="F7" s="116"/>
      <c r="G7" s="86"/>
      <c r="H7" s="116"/>
      <c r="I7" s="116"/>
      <c r="J7" s="116">
        <v>1628800</v>
      </c>
      <c r="K7" s="116">
        <v>1628800</v>
      </c>
      <c r="L7" s="116"/>
      <c r="M7" s="86"/>
      <c r="N7" s="116"/>
      <c r="O7" s="116"/>
    </row>
    <row r="8" ht="20.25" customHeight="1" spans="1:15">
      <c r="A8" s="124" t="s">
        <v>62</v>
      </c>
      <c r="B8" s="124" t="s">
        <v>63</v>
      </c>
      <c r="C8" s="116">
        <v>2872361.47</v>
      </c>
      <c r="D8" s="116">
        <v>1243561.47</v>
      </c>
      <c r="E8" s="116">
        <v>1243561.47</v>
      </c>
      <c r="F8" s="116"/>
      <c r="G8" s="86"/>
      <c r="H8" s="116"/>
      <c r="I8" s="116"/>
      <c r="J8" s="116">
        <v>1628800</v>
      </c>
      <c r="K8" s="116">
        <v>1628800</v>
      </c>
      <c r="L8" s="116"/>
      <c r="M8" s="86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1446161.47</v>
      </c>
      <c r="D9" s="116">
        <v>1243561.47</v>
      </c>
      <c r="E9" s="116">
        <v>1243561.47</v>
      </c>
      <c r="F9" s="116"/>
      <c r="G9" s="86"/>
      <c r="H9" s="116"/>
      <c r="I9" s="116"/>
      <c r="J9" s="116">
        <v>202600</v>
      </c>
      <c r="K9" s="116">
        <v>202600</v>
      </c>
      <c r="L9" s="116"/>
      <c r="M9" s="86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1426200</v>
      </c>
      <c r="D10" s="116"/>
      <c r="E10" s="116"/>
      <c r="F10" s="116"/>
      <c r="G10" s="86"/>
      <c r="H10" s="116"/>
      <c r="I10" s="116"/>
      <c r="J10" s="116">
        <v>1426200</v>
      </c>
      <c r="K10" s="116">
        <v>1426200</v>
      </c>
      <c r="L10" s="116"/>
      <c r="M10" s="86"/>
      <c r="N10" s="116"/>
      <c r="O10" s="116"/>
    </row>
    <row r="11" ht="20.25" customHeight="1" spans="1:15">
      <c r="A11" s="28" t="s">
        <v>68</v>
      </c>
      <c r="B11" s="28" t="s">
        <v>69</v>
      </c>
      <c r="C11" s="116">
        <v>162101.58</v>
      </c>
      <c r="D11" s="116">
        <v>162101.58</v>
      </c>
      <c r="E11" s="116">
        <v>162101.58</v>
      </c>
      <c r="F11" s="116"/>
      <c r="G11" s="86"/>
      <c r="H11" s="116"/>
      <c r="I11" s="116"/>
      <c r="J11" s="116"/>
      <c r="K11" s="116"/>
      <c r="L11" s="116"/>
      <c r="M11" s="86"/>
      <c r="N11" s="116"/>
      <c r="O11" s="116"/>
    </row>
    <row r="12" ht="20.25" customHeight="1" spans="1:15">
      <c r="A12" s="124" t="s">
        <v>70</v>
      </c>
      <c r="B12" s="124" t="s">
        <v>71</v>
      </c>
      <c r="C12" s="116">
        <v>154290.4</v>
      </c>
      <c r="D12" s="116">
        <v>154290.4</v>
      </c>
      <c r="E12" s="116">
        <v>154290.4</v>
      </c>
      <c r="F12" s="116"/>
      <c r="G12" s="86"/>
      <c r="H12" s="116"/>
      <c r="I12" s="116"/>
      <c r="J12" s="116"/>
      <c r="K12" s="116"/>
      <c r="L12" s="116"/>
      <c r="M12" s="86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1620</v>
      </c>
      <c r="D13" s="116">
        <v>1620</v>
      </c>
      <c r="E13" s="116">
        <v>1620</v>
      </c>
      <c r="F13" s="116"/>
      <c r="G13" s="86"/>
      <c r="H13" s="116"/>
      <c r="I13" s="116"/>
      <c r="J13" s="116"/>
      <c r="K13" s="116"/>
      <c r="L13" s="116"/>
      <c r="M13" s="86"/>
      <c r="N13" s="116"/>
      <c r="O13" s="116"/>
    </row>
    <row r="14" ht="20.25" customHeight="1" spans="1:15">
      <c r="A14" s="125" t="s">
        <v>74</v>
      </c>
      <c r="B14" s="125" t="s">
        <v>75</v>
      </c>
      <c r="C14" s="116">
        <v>152670.4</v>
      </c>
      <c r="D14" s="116">
        <v>152670.4</v>
      </c>
      <c r="E14" s="116">
        <v>152670.4</v>
      </c>
      <c r="F14" s="116"/>
      <c r="G14" s="86"/>
      <c r="H14" s="116"/>
      <c r="I14" s="116"/>
      <c r="J14" s="116"/>
      <c r="K14" s="116"/>
      <c r="L14" s="116"/>
      <c r="M14" s="86"/>
      <c r="N14" s="116"/>
      <c r="O14" s="116"/>
    </row>
    <row r="15" ht="20.25" customHeight="1" spans="1:15">
      <c r="A15" s="124" t="s">
        <v>76</v>
      </c>
      <c r="B15" s="124" t="s">
        <v>77</v>
      </c>
      <c r="C15" s="116">
        <v>7811.18</v>
      </c>
      <c r="D15" s="116">
        <v>7811.18</v>
      </c>
      <c r="E15" s="116">
        <v>7811.18</v>
      </c>
      <c r="F15" s="116"/>
      <c r="G15" s="86"/>
      <c r="H15" s="116"/>
      <c r="I15" s="116"/>
      <c r="J15" s="116"/>
      <c r="K15" s="116"/>
      <c r="L15" s="116"/>
      <c r="M15" s="86"/>
      <c r="N15" s="116"/>
      <c r="O15" s="116"/>
    </row>
    <row r="16" ht="20.25" customHeight="1" spans="1:15">
      <c r="A16" s="125" t="s">
        <v>78</v>
      </c>
      <c r="B16" s="125" t="s">
        <v>77</v>
      </c>
      <c r="C16" s="116">
        <v>7811.18</v>
      </c>
      <c r="D16" s="116">
        <v>7811.18</v>
      </c>
      <c r="E16" s="116">
        <v>7811.18</v>
      </c>
      <c r="F16" s="116"/>
      <c r="G16" s="86"/>
      <c r="H16" s="116"/>
      <c r="I16" s="116"/>
      <c r="J16" s="116"/>
      <c r="K16" s="116"/>
      <c r="L16" s="116"/>
      <c r="M16" s="86"/>
      <c r="N16" s="116"/>
      <c r="O16" s="116"/>
    </row>
    <row r="17" ht="20.25" customHeight="1" spans="1:15">
      <c r="A17" s="28" t="s">
        <v>79</v>
      </c>
      <c r="B17" s="28" t="s">
        <v>80</v>
      </c>
      <c r="C17" s="116">
        <v>93835.8</v>
      </c>
      <c r="D17" s="116">
        <v>93835.8</v>
      </c>
      <c r="E17" s="116">
        <v>93835.8</v>
      </c>
      <c r="F17" s="116"/>
      <c r="G17" s="86"/>
      <c r="H17" s="116"/>
      <c r="I17" s="116"/>
      <c r="J17" s="116"/>
      <c r="K17" s="116"/>
      <c r="L17" s="116"/>
      <c r="M17" s="86"/>
      <c r="N17" s="116"/>
      <c r="O17" s="116"/>
    </row>
    <row r="18" ht="20.25" customHeight="1" spans="1:15">
      <c r="A18" s="124" t="s">
        <v>81</v>
      </c>
      <c r="B18" s="124" t="s">
        <v>82</v>
      </c>
      <c r="C18" s="116">
        <v>93835.8</v>
      </c>
      <c r="D18" s="116">
        <v>93835.8</v>
      </c>
      <c r="E18" s="116">
        <v>93835.8</v>
      </c>
      <c r="F18" s="116"/>
      <c r="G18" s="86"/>
      <c r="H18" s="116"/>
      <c r="I18" s="116"/>
      <c r="J18" s="116"/>
      <c r="K18" s="116"/>
      <c r="L18" s="116"/>
      <c r="M18" s="86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66793.3</v>
      </c>
      <c r="D19" s="116">
        <v>66793.3</v>
      </c>
      <c r="E19" s="116">
        <v>66793.3</v>
      </c>
      <c r="F19" s="116"/>
      <c r="G19" s="86"/>
      <c r="H19" s="116"/>
      <c r="I19" s="116"/>
      <c r="J19" s="116"/>
      <c r="K19" s="116"/>
      <c r="L19" s="116"/>
      <c r="M19" s="86"/>
      <c r="N19" s="116"/>
      <c r="O19" s="116"/>
    </row>
    <row r="20" ht="20.25" customHeight="1" spans="1:15">
      <c r="A20" s="125" t="s">
        <v>85</v>
      </c>
      <c r="B20" s="125" t="s">
        <v>86</v>
      </c>
      <c r="C20" s="116">
        <v>22564</v>
      </c>
      <c r="D20" s="116">
        <v>22564</v>
      </c>
      <c r="E20" s="116">
        <v>22564</v>
      </c>
      <c r="F20" s="116"/>
      <c r="G20" s="86"/>
      <c r="H20" s="116"/>
      <c r="I20" s="116"/>
      <c r="J20" s="116"/>
      <c r="K20" s="116"/>
      <c r="L20" s="116"/>
      <c r="M20" s="86"/>
      <c r="N20" s="116"/>
      <c r="O20" s="116"/>
    </row>
    <row r="21" ht="20.25" customHeight="1" spans="1:15">
      <c r="A21" s="125" t="s">
        <v>87</v>
      </c>
      <c r="B21" s="125" t="s">
        <v>88</v>
      </c>
      <c r="C21" s="116">
        <v>4478.5</v>
      </c>
      <c r="D21" s="116">
        <v>4478.5</v>
      </c>
      <c r="E21" s="116">
        <v>4478.5</v>
      </c>
      <c r="F21" s="116"/>
      <c r="G21" s="86"/>
      <c r="H21" s="116"/>
      <c r="I21" s="116"/>
      <c r="J21" s="116"/>
      <c r="K21" s="116"/>
      <c r="L21" s="116"/>
      <c r="M21" s="86"/>
      <c r="N21" s="116"/>
      <c r="O21" s="116"/>
    </row>
    <row r="22" ht="20.25" customHeight="1" spans="1:15">
      <c r="A22" s="28" t="s">
        <v>89</v>
      </c>
      <c r="B22" s="28" t="s">
        <v>90</v>
      </c>
      <c r="C22" s="116">
        <v>194602.32</v>
      </c>
      <c r="D22" s="116">
        <v>194602.32</v>
      </c>
      <c r="E22" s="116"/>
      <c r="F22" s="116">
        <v>194602.32</v>
      </c>
      <c r="G22" s="86"/>
      <c r="H22" s="116"/>
      <c r="I22" s="116"/>
      <c r="J22" s="116"/>
      <c r="K22" s="116"/>
      <c r="L22" s="116"/>
      <c r="M22" s="86"/>
      <c r="N22" s="116"/>
      <c r="O22" s="116"/>
    </row>
    <row r="23" ht="20.25" customHeight="1" spans="1:15">
      <c r="A23" s="124" t="s">
        <v>91</v>
      </c>
      <c r="B23" s="124" t="s">
        <v>92</v>
      </c>
      <c r="C23" s="116">
        <v>194602.32</v>
      </c>
      <c r="D23" s="116">
        <v>194602.32</v>
      </c>
      <c r="E23" s="116"/>
      <c r="F23" s="116">
        <v>194602.32</v>
      </c>
      <c r="G23" s="86"/>
      <c r="H23" s="116"/>
      <c r="I23" s="116"/>
      <c r="J23" s="116"/>
      <c r="K23" s="116"/>
      <c r="L23" s="116"/>
      <c r="M23" s="86"/>
      <c r="N23" s="116"/>
      <c r="O23" s="116"/>
    </row>
    <row r="24" ht="20.25" customHeight="1" spans="1:15">
      <c r="A24" s="125" t="s">
        <v>93</v>
      </c>
      <c r="B24" s="125" t="s">
        <v>94</v>
      </c>
      <c r="C24" s="116">
        <v>194602.32</v>
      </c>
      <c r="D24" s="116">
        <v>194602.32</v>
      </c>
      <c r="E24" s="116"/>
      <c r="F24" s="116">
        <v>194602.32</v>
      </c>
      <c r="G24" s="86"/>
      <c r="H24" s="116"/>
      <c r="I24" s="116"/>
      <c r="J24" s="116"/>
      <c r="K24" s="116"/>
      <c r="L24" s="116"/>
      <c r="M24" s="86"/>
      <c r="N24" s="116"/>
      <c r="O24" s="116"/>
    </row>
    <row r="25" ht="20.25" customHeight="1" spans="1:15">
      <c r="A25" s="28" t="s">
        <v>95</v>
      </c>
      <c r="B25" s="28" t="s">
        <v>96</v>
      </c>
      <c r="C25" s="116">
        <v>108980.12</v>
      </c>
      <c r="D25" s="116">
        <v>108980.12</v>
      </c>
      <c r="E25" s="116">
        <v>108980.12</v>
      </c>
      <c r="F25" s="116"/>
      <c r="G25" s="86"/>
      <c r="H25" s="116"/>
      <c r="I25" s="116"/>
      <c r="J25" s="116"/>
      <c r="K25" s="116"/>
      <c r="L25" s="116"/>
      <c r="M25" s="86"/>
      <c r="N25" s="116"/>
      <c r="O25" s="116"/>
    </row>
    <row r="26" ht="20.25" customHeight="1" spans="1:15">
      <c r="A26" s="124" t="s">
        <v>97</v>
      </c>
      <c r="B26" s="124" t="s">
        <v>98</v>
      </c>
      <c r="C26" s="116">
        <v>108980.12</v>
      </c>
      <c r="D26" s="116">
        <v>108980.12</v>
      </c>
      <c r="E26" s="116">
        <v>108980.12</v>
      </c>
      <c r="F26" s="116"/>
      <c r="G26" s="86"/>
      <c r="H26" s="116"/>
      <c r="I26" s="116"/>
      <c r="J26" s="116"/>
      <c r="K26" s="116"/>
      <c r="L26" s="116"/>
      <c r="M26" s="86"/>
      <c r="N26" s="116"/>
      <c r="O26" s="116"/>
    </row>
    <row r="27" ht="20.25" customHeight="1" spans="1:15">
      <c r="A27" s="125" t="s">
        <v>99</v>
      </c>
      <c r="B27" s="125" t="s">
        <v>100</v>
      </c>
      <c r="C27" s="116">
        <v>108980.12</v>
      </c>
      <c r="D27" s="116">
        <v>108980.12</v>
      </c>
      <c r="E27" s="116">
        <v>108980.12</v>
      </c>
      <c r="F27" s="116"/>
      <c r="G27" s="86"/>
      <c r="H27" s="116"/>
      <c r="I27" s="116"/>
      <c r="J27" s="116"/>
      <c r="K27" s="116"/>
      <c r="L27" s="116"/>
      <c r="M27" s="86"/>
      <c r="N27" s="116"/>
      <c r="O27" s="116"/>
    </row>
    <row r="28" ht="17.25" customHeight="1" spans="1:15">
      <c r="A28" s="99" t="s">
        <v>101</v>
      </c>
      <c r="B28" s="100" t="s">
        <v>101</v>
      </c>
      <c r="C28" s="116">
        <v>3431881.29</v>
      </c>
      <c r="D28" s="116">
        <v>1803081.29</v>
      </c>
      <c r="E28" s="116">
        <v>1608478.97</v>
      </c>
      <c r="F28" s="116">
        <v>194602.32</v>
      </c>
      <c r="G28" s="86"/>
      <c r="H28" s="116"/>
      <c r="I28" s="116"/>
      <c r="J28" s="116">
        <v>1628800</v>
      </c>
      <c r="K28" s="116">
        <v>1628800</v>
      </c>
      <c r="L28" s="116"/>
      <c r="M28" s="86"/>
      <c r="N28" s="116"/>
      <c r="O28" s="116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4" t="s">
        <v>102</v>
      </c>
    </row>
    <row r="2" ht="31.5" customHeight="1" spans="1:4">
      <c r="A2" s="41" t="s">
        <v>103</v>
      </c>
      <c r="B2" s="128"/>
      <c r="C2" s="128"/>
      <c r="D2" s="128"/>
    </row>
    <row r="3" ht="17.25" customHeight="1" spans="1:4">
      <c r="A3" s="4" t="str">
        <f>"单位名称："&amp;"云南省林业和草原科学院油茶研究所"</f>
        <v>单位名称：云南省林业和草原科学院油茶研究所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104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105</v>
      </c>
      <c r="B7" s="132">
        <v>1608478.97</v>
      </c>
      <c r="C7" s="133" t="s">
        <v>106</v>
      </c>
      <c r="D7" s="132">
        <v>1803081.29</v>
      </c>
    </row>
    <row r="8" ht="29.15" customHeight="1" spans="1:4">
      <c r="A8" s="134" t="s">
        <v>107</v>
      </c>
      <c r="B8" s="86">
        <v>1608478.97</v>
      </c>
      <c r="C8" s="103" t="str">
        <f>"（一）"&amp;"科学技术支出"</f>
        <v>（一）科学技术支出</v>
      </c>
      <c r="D8" s="86">
        <v>1243561.47</v>
      </c>
    </row>
    <row r="9" ht="29.15" customHeight="1" spans="1:4">
      <c r="A9" s="134" t="s">
        <v>108</v>
      </c>
      <c r="B9" s="86"/>
      <c r="C9" s="103" t="str">
        <f>"（二）"&amp;"社会保障和就业支出"</f>
        <v>（二）社会保障和就业支出</v>
      </c>
      <c r="D9" s="86">
        <v>162101.58</v>
      </c>
    </row>
    <row r="10" ht="29.15" customHeight="1" spans="1:4">
      <c r="A10" s="134" t="s">
        <v>109</v>
      </c>
      <c r="B10" s="86"/>
      <c r="C10" s="103" t="str">
        <f>"（三）"&amp;"卫生健康支出"</f>
        <v>（三）卫生健康支出</v>
      </c>
      <c r="D10" s="86">
        <v>93835.8</v>
      </c>
    </row>
    <row r="11" ht="29.15" customHeight="1" spans="1:4">
      <c r="A11" s="135" t="s">
        <v>110</v>
      </c>
      <c r="B11" s="136">
        <v>194602.32</v>
      </c>
      <c r="C11" s="103" t="str">
        <f>"（四）"&amp;"农林水支出"</f>
        <v>（四）农林水支出</v>
      </c>
      <c r="D11" s="86">
        <v>194602.32</v>
      </c>
    </row>
    <row r="12" ht="29.15" customHeight="1" spans="1:4">
      <c r="A12" s="134" t="s">
        <v>107</v>
      </c>
      <c r="B12" s="116">
        <v>194602.32</v>
      </c>
      <c r="C12" s="103" t="str">
        <f>"（五）"&amp;"住房保障支出"</f>
        <v>（五）住房保障支出</v>
      </c>
      <c r="D12" s="86">
        <v>108980.12</v>
      </c>
    </row>
    <row r="13" ht="29.15" customHeight="1" spans="1:4">
      <c r="A13" s="137" t="s">
        <v>108</v>
      </c>
      <c r="B13" s="116"/>
      <c r="C13" s="138"/>
      <c r="D13" s="136"/>
    </row>
    <row r="14" ht="29.15" customHeight="1" spans="1:4">
      <c r="A14" s="137" t="s">
        <v>109</v>
      </c>
      <c r="B14" s="136"/>
      <c r="C14" s="138"/>
      <c r="D14" s="136"/>
    </row>
    <row r="15" ht="29.15" customHeight="1" spans="1:4">
      <c r="A15" s="139"/>
      <c r="B15" s="136"/>
      <c r="C15" s="140" t="s">
        <v>111</v>
      </c>
      <c r="D15" s="136"/>
    </row>
    <row r="16" ht="29.15" customHeight="1" spans="1:4">
      <c r="A16" s="139" t="s">
        <v>112</v>
      </c>
      <c r="B16" s="136">
        <v>1803081.29</v>
      </c>
      <c r="C16" s="138" t="s">
        <v>26</v>
      </c>
      <c r="D16" s="136">
        <v>1803081.29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1"/>
      <c r="G1" s="51" t="s">
        <v>113</v>
      </c>
    </row>
    <row r="2" ht="39" customHeight="1" spans="1:7">
      <c r="A2" s="3" t="s">
        <v>114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"单位名称："&amp;"云南省林业和草原科学院油茶研究所"</f>
        <v>单位名称：云南省林业和草原科学院油茶研究所</v>
      </c>
      <c r="F3" s="98"/>
      <c r="G3" s="98" t="s">
        <v>2</v>
      </c>
    </row>
    <row r="4" ht="20.25" customHeight="1" spans="1:7">
      <c r="A4" s="118" t="s">
        <v>115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8"/>
      <c r="D5" s="88" t="s">
        <v>33</v>
      </c>
      <c r="E5" s="88" t="s">
        <v>116</v>
      </c>
      <c r="F5" s="88" t="s">
        <v>117</v>
      </c>
      <c r="G5" s="88"/>
    </row>
    <row r="6" ht="13.5" customHeight="1" spans="1:7">
      <c r="A6" s="123" t="s">
        <v>118</v>
      </c>
      <c r="B6" s="123" t="s">
        <v>119</v>
      </c>
      <c r="C6" s="123" t="s">
        <v>120</v>
      </c>
      <c r="D6" s="58"/>
      <c r="E6" s="123" t="s">
        <v>121</v>
      </c>
      <c r="F6" s="123" t="s">
        <v>122</v>
      </c>
      <c r="G6" s="123" t="s">
        <v>123</v>
      </c>
    </row>
    <row r="7" ht="18" customHeight="1" spans="1:7">
      <c r="A7" s="28" t="s">
        <v>60</v>
      </c>
      <c r="B7" s="28" t="s">
        <v>61</v>
      </c>
      <c r="C7" s="22">
        <v>1243561.47</v>
      </c>
      <c r="D7" s="22">
        <v>1243561.47</v>
      </c>
      <c r="E7" s="22">
        <v>1134190</v>
      </c>
      <c r="F7" s="22">
        <v>109371.47</v>
      </c>
      <c r="G7" s="22"/>
    </row>
    <row r="8" ht="18" customHeight="1" spans="1:7">
      <c r="A8" s="28" t="s">
        <v>62</v>
      </c>
      <c r="B8" s="124" t="s">
        <v>63</v>
      </c>
      <c r="C8" s="22">
        <v>1243561.47</v>
      </c>
      <c r="D8" s="22">
        <v>1243561.47</v>
      </c>
      <c r="E8" s="22">
        <v>1134190</v>
      </c>
      <c r="F8" s="22">
        <v>109371.47</v>
      </c>
      <c r="G8" s="22"/>
    </row>
    <row r="9" ht="18" customHeight="1" spans="1:7">
      <c r="A9" s="28" t="s">
        <v>64</v>
      </c>
      <c r="B9" s="125" t="s">
        <v>65</v>
      </c>
      <c r="C9" s="22">
        <v>1243561.47</v>
      </c>
      <c r="D9" s="22">
        <v>1243561.47</v>
      </c>
      <c r="E9" s="22">
        <v>1134190</v>
      </c>
      <c r="F9" s="22">
        <v>109371.47</v>
      </c>
      <c r="G9" s="22"/>
    </row>
    <row r="10" ht="18" customHeight="1" spans="1:7">
      <c r="A10" s="28" t="s">
        <v>68</v>
      </c>
      <c r="B10" s="28" t="s">
        <v>69</v>
      </c>
      <c r="C10" s="22">
        <v>162101.58</v>
      </c>
      <c r="D10" s="22">
        <v>162101.58</v>
      </c>
      <c r="E10" s="22">
        <v>160481.58</v>
      </c>
      <c r="F10" s="22">
        <v>1620</v>
      </c>
      <c r="G10" s="22"/>
    </row>
    <row r="11" ht="18" customHeight="1" spans="1:7">
      <c r="A11" s="28" t="s">
        <v>70</v>
      </c>
      <c r="B11" s="124" t="s">
        <v>71</v>
      </c>
      <c r="C11" s="22">
        <v>154290.4</v>
      </c>
      <c r="D11" s="22">
        <v>154290.4</v>
      </c>
      <c r="E11" s="22">
        <v>152670.4</v>
      </c>
      <c r="F11" s="22">
        <v>1620</v>
      </c>
      <c r="G11" s="22"/>
    </row>
    <row r="12" ht="18" customHeight="1" spans="1:7">
      <c r="A12" s="28" t="s">
        <v>72</v>
      </c>
      <c r="B12" s="125" t="s">
        <v>73</v>
      </c>
      <c r="C12" s="22">
        <v>1620</v>
      </c>
      <c r="D12" s="22">
        <v>1620</v>
      </c>
      <c r="E12" s="22"/>
      <c r="F12" s="22">
        <v>1620</v>
      </c>
      <c r="G12" s="22"/>
    </row>
    <row r="13" ht="18" customHeight="1" spans="1:7">
      <c r="A13" s="28" t="s">
        <v>74</v>
      </c>
      <c r="B13" s="125" t="s">
        <v>75</v>
      </c>
      <c r="C13" s="22">
        <v>152670.4</v>
      </c>
      <c r="D13" s="22">
        <v>152670.4</v>
      </c>
      <c r="E13" s="22">
        <v>152670.4</v>
      </c>
      <c r="F13" s="22"/>
      <c r="G13" s="22"/>
    </row>
    <row r="14" ht="18" customHeight="1" spans="1:7">
      <c r="A14" s="28" t="s">
        <v>76</v>
      </c>
      <c r="B14" s="124" t="s">
        <v>77</v>
      </c>
      <c r="C14" s="22">
        <v>7811.18</v>
      </c>
      <c r="D14" s="22">
        <v>7811.18</v>
      </c>
      <c r="E14" s="22">
        <v>7811.18</v>
      </c>
      <c r="F14" s="22"/>
      <c r="G14" s="22"/>
    </row>
    <row r="15" ht="18" customHeight="1" spans="1:7">
      <c r="A15" s="28" t="s">
        <v>78</v>
      </c>
      <c r="B15" s="125" t="s">
        <v>77</v>
      </c>
      <c r="C15" s="22">
        <v>7811.18</v>
      </c>
      <c r="D15" s="22">
        <v>7811.18</v>
      </c>
      <c r="E15" s="22">
        <v>7811.18</v>
      </c>
      <c r="F15" s="22"/>
      <c r="G15" s="22"/>
    </row>
    <row r="16" ht="18" customHeight="1" spans="1:7">
      <c r="A16" s="28" t="s">
        <v>79</v>
      </c>
      <c r="B16" s="28" t="s">
        <v>80</v>
      </c>
      <c r="C16" s="22">
        <v>93835.8</v>
      </c>
      <c r="D16" s="22">
        <v>93835.8</v>
      </c>
      <c r="E16" s="22">
        <v>93835.8</v>
      </c>
      <c r="F16" s="22"/>
      <c r="G16" s="22"/>
    </row>
    <row r="17" ht="18" customHeight="1" spans="1:7">
      <c r="A17" s="28" t="s">
        <v>81</v>
      </c>
      <c r="B17" s="124" t="s">
        <v>82</v>
      </c>
      <c r="C17" s="22">
        <v>93835.8</v>
      </c>
      <c r="D17" s="22">
        <v>93835.8</v>
      </c>
      <c r="E17" s="22">
        <v>93835.8</v>
      </c>
      <c r="F17" s="22"/>
      <c r="G17" s="22"/>
    </row>
    <row r="18" ht="18" customHeight="1" spans="1:7">
      <c r="A18" s="28" t="s">
        <v>83</v>
      </c>
      <c r="B18" s="125" t="s">
        <v>84</v>
      </c>
      <c r="C18" s="22">
        <v>66793.3</v>
      </c>
      <c r="D18" s="22">
        <v>66793.3</v>
      </c>
      <c r="E18" s="22">
        <v>66793.3</v>
      </c>
      <c r="F18" s="22"/>
      <c r="G18" s="22"/>
    </row>
    <row r="19" ht="18" customHeight="1" spans="1:7">
      <c r="A19" s="28" t="s">
        <v>85</v>
      </c>
      <c r="B19" s="125" t="s">
        <v>86</v>
      </c>
      <c r="C19" s="22">
        <v>22564</v>
      </c>
      <c r="D19" s="22">
        <v>22564</v>
      </c>
      <c r="E19" s="22">
        <v>22564</v>
      </c>
      <c r="F19" s="22"/>
      <c r="G19" s="22"/>
    </row>
    <row r="20" ht="18" customHeight="1" spans="1:7">
      <c r="A20" s="28" t="s">
        <v>87</v>
      </c>
      <c r="B20" s="125" t="s">
        <v>88</v>
      </c>
      <c r="C20" s="22">
        <v>4478.5</v>
      </c>
      <c r="D20" s="22">
        <v>4478.5</v>
      </c>
      <c r="E20" s="22">
        <v>4478.5</v>
      </c>
      <c r="F20" s="22"/>
      <c r="G20" s="22"/>
    </row>
    <row r="21" ht="18" customHeight="1" spans="1:7">
      <c r="A21" s="28" t="s">
        <v>95</v>
      </c>
      <c r="B21" s="28" t="s">
        <v>96</v>
      </c>
      <c r="C21" s="22">
        <v>108980.12</v>
      </c>
      <c r="D21" s="22">
        <v>108980.12</v>
      </c>
      <c r="E21" s="22">
        <v>108980.12</v>
      </c>
      <c r="F21" s="22"/>
      <c r="G21" s="22"/>
    </row>
    <row r="22" ht="18" customHeight="1" spans="1:7">
      <c r="A22" s="28" t="s">
        <v>97</v>
      </c>
      <c r="B22" s="124" t="s">
        <v>98</v>
      </c>
      <c r="C22" s="22">
        <v>108980.12</v>
      </c>
      <c r="D22" s="22">
        <v>108980.12</v>
      </c>
      <c r="E22" s="22">
        <v>108980.12</v>
      </c>
      <c r="F22" s="22"/>
      <c r="G22" s="22"/>
    </row>
    <row r="23" ht="18" customHeight="1" spans="1:7">
      <c r="A23" s="28" t="s">
        <v>99</v>
      </c>
      <c r="B23" s="125" t="s">
        <v>100</v>
      </c>
      <c r="C23" s="22">
        <v>108980.12</v>
      </c>
      <c r="D23" s="22">
        <v>108980.12</v>
      </c>
      <c r="E23" s="22">
        <v>108980.12</v>
      </c>
      <c r="F23" s="22"/>
      <c r="G23" s="22"/>
    </row>
    <row r="24" ht="18" customHeight="1" spans="1:7">
      <c r="A24" s="126" t="s">
        <v>101</v>
      </c>
      <c r="B24" s="127" t="s">
        <v>101</v>
      </c>
      <c r="C24" s="22">
        <v>1608478.97</v>
      </c>
      <c r="D24" s="22">
        <v>1608478.97</v>
      </c>
      <c r="E24" s="22">
        <v>1497487.5</v>
      </c>
      <c r="F24" s="22">
        <v>110991.47</v>
      </c>
      <c r="G24" s="2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0" sqref="B10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ht="12" customHeight="1" spans="1:6">
      <c r="A1" s="112"/>
      <c r="B1" s="112"/>
      <c r="C1" s="56"/>
      <c r="F1" s="55" t="s">
        <v>124</v>
      </c>
    </row>
    <row r="2" ht="25.5" customHeight="1" spans="1:6">
      <c r="A2" s="113" t="s">
        <v>125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"单位名称："&amp;"云南省林业和草原科学院油茶研究所"</f>
        <v>单位名称：云南省林业和草原科学院油茶研究所</v>
      </c>
      <c r="B3" s="112"/>
      <c r="C3" s="56"/>
      <c r="F3" s="55" t="s">
        <v>126</v>
      </c>
    </row>
    <row r="4" ht="19.5" customHeight="1" spans="1:6">
      <c r="A4" s="9" t="s">
        <v>127</v>
      </c>
      <c r="B4" s="15" t="s">
        <v>128</v>
      </c>
      <c r="C4" s="10" t="s">
        <v>129</v>
      </c>
      <c r="D4" s="11"/>
      <c r="E4" s="12"/>
      <c r="F4" s="15" t="s">
        <v>130</v>
      </c>
    </row>
    <row r="5" ht="19.5" customHeight="1" spans="1:6">
      <c r="A5" s="17"/>
      <c r="B5" s="18"/>
      <c r="C5" s="58" t="s">
        <v>33</v>
      </c>
      <c r="D5" s="58" t="s">
        <v>131</v>
      </c>
      <c r="E5" s="58" t="s">
        <v>132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8" customHeight="1" spans="1:1">
      <c r="A8" t="s">
        <v>133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1" t="s">
        <v>134</v>
      </c>
    </row>
    <row r="2" ht="27.75" customHeight="1" spans="1:2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"单位名称："&amp;"云南省林业和草原科学院油茶研究所"</f>
        <v>单位名称：云南省林业和草原科学院油茶研究所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126</v>
      </c>
    </row>
    <row r="4" ht="21.75" customHeight="1" spans="1:23">
      <c r="A4" s="8" t="s">
        <v>136</v>
      </c>
      <c r="B4" s="8" t="s">
        <v>137</v>
      </c>
      <c r="C4" s="8" t="s">
        <v>138</v>
      </c>
      <c r="D4" s="9" t="s">
        <v>139</v>
      </c>
      <c r="E4" s="9" t="s">
        <v>140</v>
      </c>
      <c r="F4" s="9" t="s">
        <v>141</v>
      </c>
      <c r="G4" s="9" t="s">
        <v>142</v>
      </c>
      <c r="H4" s="58" t="s">
        <v>143</v>
      </c>
      <c r="I4" s="58"/>
      <c r="J4" s="58"/>
      <c r="K4" s="58"/>
      <c r="L4" s="105"/>
      <c r="M4" s="105"/>
      <c r="N4" s="105"/>
      <c r="O4" s="105"/>
      <c r="P4" s="105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5"/>
      <c r="M5" s="105"/>
      <c r="N5" s="105" t="s">
        <v>144</v>
      </c>
      <c r="O5" s="105"/>
      <c r="P5" s="105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145</v>
      </c>
      <c r="J6" s="43" t="s">
        <v>146</v>
      </c>
      <c r="K6" s="43" t="s">
        <v>147</v>
      </c>
      <c r="L6" s="111" t="s">
        <v>148</v>
      </c>
      <c r="M6" s="111" t="s">
        <v>149</v>
      </c>
      <c r="N6" s="111" t="s">
        <v>34</v>
      </c>
      <c r="O6" s="111" t="s">
        <v>35</v>
      </c>
      <c r="P6" s="111" t="s">
        <v>36</v>
      </c>
      <c r="Q6" s="43"/>
      <c r="R6" s="43" t="s">
        <v>33</v>
      </c>
      <c r="S6" s="43" t="s">
        <v>44</v>
      </c>
      <c r="T6" s="43" t="s">
        <v>150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1"/>
      <c r="M7" s="111"/>
      <c r="N7" s="111"/>
      <c r="O7" s="111"/>
      <c r="P7" s="111"/>
      <c r="Q7" s="43"/>
      <c r="R7" s="43"/>
      <c r="S7" s="43"/>
      <c r="T7" s="43"/>
      <c r="U7" s="43"/>
      <c r="V7" s="43"/>
      <c r="W7" s="43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1811078.97</v>
      </c>
      <c r="I9" s="22">
        <v>1608478.97</v>
      </c>
      <c r="J9" s="22">
        <v>405478.63</v>
      </c>
      <c r="K9" s="22"/>
      <c r="L9" s="22">
        <v>1203000.34</v>
      </c>
      <c r="M9" s="22"/>
      <c r="N9" s="22"/>
      <c r="O9" s="22"/>
      <c r="P9" s="22"/>
      <c r="Q9" s="22"/>
      <c r="R9" s="22">
        <v>202600</v>
      </c>
      <c r="S9" s="22">
        <v>202600</v>
      </c>
      <c r="T9" s="22"/>
      <c r="U9" s="22"/>
      <c r="V9" s="22"/>
      <c r="W9" s="22"/>
    </row>
    <row r="10" ht="31.4" customHeight="1" spans="1:23">
      <c r="A10" s="110" t="s">
        <v>46</v>
      </c>
      <c r="B10" s="104" t="s">
        <v>151</v>
      </c>
      <c r="C10" s="103" t="s">
        <v>100</v>
      </c>
      <c r="D10" s="103" t="s">
        <v>99</v>
      </c>
      <c r="E10" s="103" t="s">
        <v>100</v>
      </c>
      <c r="F10" s="103" t="s">
        <v>152</v>
      </c>
      <c r="G10" s="103" t="s">
        <v>100</v>
      </c>
      <c r="H10" s="22">
        <v>108980.12</v>
      </c>
      <c r="I10" s="22">
        <v>108980.12</v>
      </c>
      <c r="J10" s="22">
        <v>27245.03</v>
      </c>
      <c r="K10" s="22"/>
      <c r="L10" s="22">
        <v>81735.09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153</v>
      </c>
      <c r="C11" s="103" t="s">
        <v>130</v>
      </c>
      <c r="D11" s="103" t="s">
        <v>64</v>
      </c>
      <c r="E11" s="103" t="s">
        <v>65</v>
      </c>
      <c r="F11" s="103" t="s">
        <v>154</v>
      </c>
      <c r="G11" s="103" t="s">
        <v>130</v>
      </c>
      <c r="H11" s="22">
        <v>10000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10000</v>
      </c>
      <c r="S11" s="22">
        <v>10000</v>
      </c>
      <c r="T11" s="22"/>
      <c r="U11" s="22"/>
      <c r="V11" s="22"/>
      <c r="W11" s="22"/>
    </row>
    <row r="12" ht="31.4" customHeight="1" spans="1:23">
      <c r="A12" s="110" t="s">
        <v>46</v>
      </c>
      <c r="B12" s="104" t="s">
        <v>155</v>
      </c>
      <c r="C12" s="103" t="s">
        <v>156</v>
      </c>
      <c r="D12" s="103" t="s">
        <v>64</v>
      </c>
      <c r="E12" s="103" t="s">
        <v>65</v>
      </c>
      <c r="F12" s="103" t="s">
        <v>157</v>
      </c>
      <c r="G12" s="103" t="s">
        <v>158</v>
      </c>
      <c r="H12" s="22">
        <v>405480</v>
      </c>
      <c r="I12" s="22">
        <v>405480</v>
      </c>
      <c r="J12" s="22">
        <v>101370</v>
      </c>
      <c r="K12" s="22"/>
      <c r="L12" s="22">
        <v>304110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155</v>
      </c>
      <c r="C13" s="103" t="s">
        <v>156</v>
      </c>
      <c r="D13" s="103" t="s">
        <v>64</v>
      </c>
      <c r="E13" s="103" t="s">
        <v>65</v>
      </c>
      <c r="F13" s="103" t="s">
        <v>159</v>
      </c>
      <c r="G13" s="103" t="s">
        <v>160</v>
      </c>
      <c r="H13" s="22">
        <v>51360</v>
      </c>
      <c r="I13" s="22">
        <v>51360</v>
      </c>
      <c r="J13" s="22">
        <v>12840</v>
      </c>
      <c r="K13" s="22"/>
      <c r="L13" s="22">
        <v>38520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0" t="s">
        <v>46</v>
      </c>
      <c r="B14" s="104" t="s">
        <v>155</v>
      </c>
      <c r="C14" s="103" t="s">
        <v>156</v>
      </c>
      <c r="D14" s="103" t="s">
        <v>64</v>
      </c>
      <c r="E14" s="103" t="s">
        <v>65</v>
      </c>
      <c r="F14" s="103" t="s">
        <v>161</v>
      </c>
      <c r="G14" s="103" t="s">
        <v>162</v>
      </c>
      <c r="H14" s="22">
        <v>36790</v>
      </c>
      <c r="I14" s="22">
        <v>33790</v>
      </c>
      <c r="J14" s="22">
        <v>8447.5</v>
      </c>
      <c r="K14" s="22"/>
      <c r="L14" s="22">
        <v>25342.5</v>
      </c>
      <c r="M14" s="22"/>
      <c r="N14" s="22"/>
      <c r="O14" s="22"/>
      <c r="P14" s="22"/>
      <c r="Q14" s="22"/>
      <c r="R14" s="22">
        <v>3000</v>
      </c>
      <c r="S14" s="22">
        <v>3000</v>
      </c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155</v>
      </c>
      <c r="C15" s="103" t="s">
        <v>156</v>
      </c>
      <c r="D15" s="103" t="s">
        <v>64</v>
      </c>
      <c r="E15" s="103" t="s">
        <v>65</v>
      </c>
      <c r="F15" s="103" t="s">
        <v>163</v>
      </c>
      <c r="G15" s="103" t="s">
        <v>164</v>
      </c>
      <c r="H15" s="22">
        <v>703560</v>
      </c>
      <c r="I15" s="22">
        <v>643560</v>
      </c>
      <c r="J15" s="22">
        <v>160890</v>
      </c>
      <c r="K15" s="22"/>
      <c r="L15" s="22">
        <v>482670</v>
      </c>
      <c r="M15" s="22"/>
      <c r="N15" s="22"/>
      <c r="O15" s="22"/>
      <c r="P15" s="22"/>
      <c r="Q15" s="22"/>
      <c r="R15" s="22">
        <v>60000</v>
      </c>
      <c r="S15" s="22">
        <v>60000</v>
      </c>
      <c r="T15" s="22"/>
      <c r="U15" s="22"/>
      <c r="V15" s="22"/>
      <c r="W15" s="22"/>
    </row>
    <row r="16" ht="31.4" customHeight="1" spans="1:23">
      <c r="A16" s="110" t="s">
        <v>46</v>
      </c>
      <c r="B16" s="104" t="s">
        <v>165</v>
      </c>
      <c r="C16" s="103" t="s">
        <v>166</v>
      </c>
      <c r="D16" s="103" t="s">
        <v>74</v>
      </c>
      <c r="E16" s="103" t="s">
        <v>75</v>
      </c>
      <c r="F16" s="103" t="s">
        <v>167</v>
      </c>
      <c r="G16" s="103" t="s">
        <v>168</v>
      </c>
      <c r="H16" s="22">
        <v>152670.4</v>
      </c>
      <c r="I16" s="22">
        <v>152670.4</v>
      </c>
      <c r="J16" s="22">
        <v>38167.6</v>
      </c>
      <c r="K16" s="22"/>
      <c r="L16" s="22">
        <v>114502.8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165</v>
      </c>
      <c r="C17" s="103" t="s">
        <v>166</v>
      </c>
      <c r="D17" s="103" t="s">
        <v>78</v>
      </c>
      <c r="E17" s="103" t="s">
        <v>77</v>
      </c>
      <c r="F17" s="103" t="s">
        <v>169</v>
      </c>
      <c r="G17" s="103" t="s">
        <v>170</v>
      </c>
      <c r="H17" s="22">
        <v>7811.18</v>
      </c>
      <c r="I17" s="22">
        <v>7811.18</v>
      </c>
      <c r="J17" s="22">
        <v>1952.8</v>
      </c>
      <c r="K17" s="22"/>
      <c r="L17" s="22">
        <v>5858.38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165</v>
      </c>
      <c r="C18" s="103" t="s">
        <v>166</v>
      </c>
      <c r="D18" s="103" t="s">
        <v>83</v>
      </c>
      <c r="E18" s="103" t="s">
        <v>84</v>
      </c>
      <c r="F18" s="103" t="s">
        <v>171</v>
      </c>
      <c r="G18" s="103" t="s">
        <v>172</v>
      </c>
      <c r="H18" s="22">
        <v>66793.3</v>
      </c>
      <c r="I18" s="22">
        <v>66793.3</v>
      </c>
      <c r="J18" s="22">
        <v>16698.33</v>
      </c>
      <c r="K18" s="22"/>
      <c r="L18" s="22">
        <v>50094.97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165</v>
      </c>
      <c r="C19" s="103" t="s">
        <v>166</v>
      </c>
      <c r="D19" s="103" t="s">
        <v>85</v>
      </c>
      <c r="E19" s="103" t="s">
        <v>86</v>
      </c>
      <c r="F19" s="103" t="s">
        <v>173</v>
      </c>
      <c r="G19" s="103" t="s">
        <v>174</v>
      </c>
      <c r="H19" s="22">
        <v>22564</v>
      </c>
      <c r="I19" s="22">
        <v>22564</v>
      </c>
      <c r="J19" s="22">
        <v>5641</v>
      </c>
      <c r="K19" s="22"/>
      <c r="L19" s="22">
        <v>16923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165</v>
      </c>
      <c r="C20" s="103" t="s">
        <v>166</v>
      </c>
      <c r="D20" s="103" t="s">
        <v>87</v>
      </c>
      <c r="E20" s="103" t="s">
        <v>88</v>
      </c>
      <c r="F20" s="103" t="s">
        <v>169</v>
      </c>
      <c r="G20" s="103" t="s">
        <v>170</v>
      </c>
      <c r="H20" s="22">
        <v>4478.5</v>
      </c>
      <c r="I20" s="22">
        <v>4478.5</v>
      </c>
      <c r="J20" s="22">
        <v>4478.5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0" t="s">
        <v>46</v>
      </c>
      <c r="B21" s="104" t="s">
        <v>175</v>
      </c>
      <c r="C21" s="103" t="s">
        <v>176</v>
      </c>
      <c r="D21" s="103" t="s">
        <v>64</v>
      </c>
      <c r="E21" s="103" t="s">
        <v>65</v>
      </c>
      <c r="F21" s="103" t="s">
        <v>177</v>
      </c>
      <c r="G21" s="103" t="s">
        <v>178</v>
      </c>
      <c r="H21" s="22">
        <v>10000</v>
      </c>
      <c r="I21" s="22">
        <v>6000</v>
      </c>
      <c r="J21" s="22">
        <v>1500</v>
      </c>
      <c r="K21" s="22"/>
      <c r="L21" s="22">
        <v>4500</v>
      </c>
      <c r="M21" s="22"/>
      <c r="N21" s="22"/>
      <c r="O21" s="22"/>
      <c r="P21" s="22"/>
      <c r="Q21" s="22"/>
      <c r="R21" s="22">
        <v>4000</v>
      </c>
      <c r="S21" s="22">
        <v>4000</v>
      </c>
      <c r="T21" s="22"/>
      <c r="U21" s="22"/>
      <c r="V21" s="22"/>
      <c r="W21" s="22"/>
    </row>
    <row r="22" ht="31.4" customHeight="1" spans="1:23">
      <c r="A22" s="110" t="s">
        <v>46</v>
      </c>
      <c r="B22" s="104" t="s">
        <v>175</v>
      </c>
      <c r="C22" s="103" t="s">
        <v>176</v>
      </c>
      <c r="D22" s="103" t="s">
        <v>64</v>
      </c>
      <c r="E22" s="103" t="s">
        <v>65</v>
      </c>
      <c r="F22" s="103" t="s">
        <v>179</v>
      </c>
      <c r="G22" s="103" t="s">
        <v>180</v>
      </c>
      <c r="H22" s="22">
        <v>5000</v>
      </c>
      <c r="I22" s="22">
        <v>3000</v>
      </c>
      <c r="J22" s="22">
        <v>750</v>
      </c>
      <c r="K22" s="22"/>
      <c r="L22" s="22">
        <v>2250</v>
      </c>
      <c r="M22" s="22"/>
      <c r="N22" s="22"/>
      <c r="O22" s="22"/>
      <c r="P22" s="22"/>
      <c r="Q22" s="22"/>
      <c r="R22" s="22">
        <v>2000</v>
      </c>
      <c r="S22" s="22">
        <v>2000</v>
      </c>
      <c r="T22" s="22"/>
      <c r="U22" s="22"/>
      <c r="V22" s="22"/>
      <c r="W22" s="22"/>
    </row>
    <row r="23" ht="31.4" customHeight="1" spans="1:23">
      <c r="A23" s="110" t="s">
        <v>46</v>
      </c>
      <c r="B23" s="104" t="s">
        <v>175</v>
      </c>
      <c r="C23" s="103" t="s">
        <v>176</v>
      </c>
      <c r="D23" s="103" t="s">
        <v>64</v>
      </c>
      <c r="E23" s="103" t="s">
        <v>65</v>
      </c>
      <c r="F23" s="103" t="s">
        <v>181</v>
      </c>
      <c r="G23" s="103" t="s">
        <v>182</v>
      </c>
      <c r="H23" s="22">
        <v>600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600</v>
      </c>
      <c r="S23" s="22">
        <v>600</v>
      </c>
      <c r="T23" s="22"/>
      <c r="U23" s="22"/>
      <c r="V23" s="22"/>
      <c r="W23" s="22"/>
    </row>
    <row r="24" ht="31.4" customHeight="1" spans="1:23">
      <c r="A24" s="110" t="s">
        <v>46</v>
      </c>
      <c r="B24" s="104" t="s">
        <v>175</v>
      </c>
      <c r="C24" s="103" t="s">
        <v>176</v>
      </c>
      <c r="D24" s="103" t="s">
        <v>64</v>
      </c>
      <c r="E24" s="103" t="s">
        <v>65</v>
      </c>
      <c r="F24" s="103" t="s">
        <v>183</v>
      </c>
      <c r="G24" s="103" t="s">
        <v>184</v>
      </c>
      <c r="H24" s="22">
        <v>8000</v>
      </c>
      <c r="I24" s="22">
        <v>6000</v>
      </c>
      <c r="J24" s="22">
        <v>1500</v>
      </c>
      <c r="K24" s="22"/>
      <c r="L24" s="22">
        <v>4500</v>
      </c>
      <c r="M24" s="22"/>
      <c r="N24" s="22"/>
      <c r="O24" s="22"/>
      <c r="P24" s="22"/>
      <c r="Q24" s="22"/>
      <c r="R24" s="22">
        <v>2000</v>
      </c>
      <c r="S24" s="22">
        <v>2000</v>
      </c>
      <c r="T24" s="22"/>
      <c r="U24" s="22"/>
      <c r="V24" s="22"/>
      <c r="W24" s="22"/>
    </row>
    <row r="25" ht="31.4" customHeight="1" spans="1:23">
      <c r="A25" s="110" t="s">
        <v>46</v>
      </c>
      <c r="B25" s="104" t="s">
        <v>175</v>
      </c>
      <c r="C25" s="103" t="s">
        <v>176</v>
      </c>
      <c r="D25" s="103" t="s">
        <v>64</v>
      </c>
      <c r="E25" s="103" t="s">
        <v>65</v>
      </c>
      <c r="F25" s="103" t="s">
        <v>185</v>
      </c>
      <c r="G25" s="103" t="s">
        <v>186</v>
      </c>
      <c r="H25" s="22">
        <v>25000</v>
      </c>
      <c r="I25" s="22">
        <v>10000</v>
      </c>
      <c r="J25" s="22">
        <v>2500</v>
      </c>
      <c r="K25" s="22"/>
      <c r="L25" s="22">
        <v>7500</v>
      </c>
      <c r="M25" s="22"/>
      <c r="N25" s="22"/>
      <c r="O25" s="22"/>
      <c r="P25" s="22"/>
      <c r="Q25" s="22"/>
      <c r="R25" s="22">
        <v>15000</v>
      </c>
      <c r="S25" s="22">
        <v>15000</v>
      </c>
      <c r="T25" s="22"/>
      <c r="U25" s="22"/>
      <c r="V25" s="22"/>
      <c r="W25" s="22"/>
    </row>
    <row r="26" ht="31.4" customHeight="1" spans="1:23">
      <c r="A26" s="110" t="s">
        <v>46</v>
      </c>
      <c r="B26" s="104" t="s">
        <v>175</v>
      </c>
      <c r="C26" s="103" t="s">
        <v>176</v>
      </c>
      <c r="D26" s="103" t="s">
        <v>64</v>
      </c>
      <c r="E26" s="103" t="s">
        <v>65</v>
      </c>
      <c r="F26" s="103" t="s">
        <v>187</v>
      </c>
      <c r="G26" s="103" t="s">
        <v>188</v>
      </c>
      <c r="H26" s="22">
        <v>17000</v>
      </c>
      <c r="I26" s="22">
        <v>15000</v>
      </c>
      <c r="J26" s="22">
        <v>3750</v>
      </c>
      <c r="K26" s="22"/>
      <c r="L26" s="22">
        <v>11250</v>
      </c>
      <c r="M26" s="22"/>
      <c r="N26" s="22"/>
      <c r="O26" s="22"/>
      <c r="P26" s="22"/>
      <c r="Q26" s="22"/>
      <c r="R26" s="22">
        <v>2000</v>
      </c>
      <c r="S26" s="22">
        <v>2000</v>
      </c>
      <c r="T26" s="22"/>
      <c r="U26" s="22"/>
      <c r="V26" s="22"/>
      <c r="W26" s="22"/>
    </row>
    <row r="27" ht="31.4" customHeight="1" spans="1:23">
      <c r="A27" s="110" t="s">
        <v>46</v>
      </c>
      <c r="B27" s="104" t="s">
        <v>175</v>
      </c>
      <c r="C27" s="103" t="s">
        <v>176</v>
      </c>
      <c r="D27" s="103" t="s">
        <v>64</v>
      </c>
      <c r="E27" s="103" t="s">
        <v>65</v>
      </c>
      <c r="F27" s="103" t="s">
        <v>189</v>
      </c>
      <c r="G27" s="103" t="s">
        <v>190</v>
      </c>
      <c r="H27" s="22">
        <v>20000</v>
      </c>
      <c r="I27" s="22">
        <v>15000</v>
      </c>
      <c r="J27" s="22">
        <v>3750</v>
      </c>
      <c r="K27" s="22"/>
      <c r="L27" s="22">
        <v>11250</v>
      </c>
      <c r="M27" s="22"/>
      <c r="N27" s="22"/>
      <c r="O27" s="22"/>
      <c r="P27" s="22"/>
      <c r="Q27" s="22"/>
      <c r="R27" s="22">
        <v>5000</v>
      </c>
      <c r="S27" s="22">
        <v>5000</v>
      </c>
      <c r="T27" s="22"/>
      <c r="U27" s="22"/>
      <c r="V27" s="22"/>
      <c r="W27" s="22"/>
    </row>
    <row r="28" ht="31.4" customHeight="1" spans="1:23">
      <c r="A28" s="110" t="s">
        <v>46</v>
      </c>
      <c r="B28" s="104" t="s">
        <v>175</v>
      </c>
      <c r="C28" s="103" t="s">
        <v>176</v>
      </c>
      <c r="D28" s="103" t="s">
        <v>64</v>
      </c>
      <c r="E28" s="103" t="s">
        <v>65</v>
      </c>
      <c r="F28" s="103" t="s">
        <v>191</v>
      </c>
      <c r="G28" s="103" t="s">
        <v>192</v>
      </c>
      <c r="H28" s="22">
        <v>6000</v>
      </c>
      <c r="I28" s="22">
        <v>3000</v>
      </c>
      <c r="J28" s="22">
        <v>750</v>
      </c>
      <c r="K28" s="22"/>
      <c r="L28" s="22">
        <v>2250</v>
      </c>
      <c r="M28" s="22"/>
      <c r="N28" s="22"/>
      <c r="O28" s="22"/>
      <c r="P28" s="22"/>
      <c r="Q28" s="22"/>
      <c r="R28" s="22">
        <v>3000</v>
      </c>
      <c r="S28" s="22">
        <v>3000</v>
      </c>
      <c r="T28" s="22"/>
      <c r="U28" s="22"/>
      <c r="V28" s="22"/>
      <c r="W28" s="22"/>
    </row>
    <row r="29" ht="31.4" customHeight="1" spans="1:23">
      <c r="A29" s="110" t="s">
        <v>46</v>
      </c>
      <c r="B29" s="104" t="s">
        <v>175</v>
      </c>
      <c r="C29" s="103" t="s">
        <v>176</v>
      </c>
      <c r="D29" s="103" t="s">
        <v>64</v>
      </c>
      <c r="E29" s="103" t="s">
        <v>65</v>
      </c>
      <c r="F29" s="103" t="s">
        <v>193</v>
      </c>
      <c r="G29" s="103" t="s">
        <v>194</v>
      </c>
      <c r="H29" s="22">
        <v>5000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5000</v>
      </c>
      <c r="S29" s="22">
        <v>5000</v>
      </c>
      <c r="T29" s="22"/>
      <c r="U29" s="22"/>
      <c r="V29" s="22"/>
      <c r="W29" s="22"/>
    </row>
    <row r="30" ht="31.4" customHeight="1" spans="1:23">
      <c r="A30" s="110" t="s">
        <v>46</v>
      </c>
      <c r="B30" s="104" t="s">
        <v>175</v>
      </c>
      <c r="C30" s="103" t="s">
        <v>176</v>
      </c>
      <c r="D30" s="103" t="s">
        <v>64</v>
      </c>
      <c r="E30" s="103" t="s">
        <v>65</v>
      </c>
      <c r="F30" s="103" t="s">
        <v>195</v>
      </c>
      <c r="G30" s="103" t="s">
        <v>196</v>
      </c>
      <c r="H30" s="22">
        <v>15000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15000</v>
      </c>
      <c r="S30" s="22">
        <v>15000</v>
      </c>
      <c r="T30" s="22"/>
      <c r="U30" s="22"/>
      <c r="V30" s="22"/>
      <c r="W30" s="22"/>
    </row>
    <row r="31" ht="31.4" customHeight="1" spans="1:23">
      <c r="A31" s="110" t="s">
        <v>46</v>
      </c>
      <c r="B31" s="104" t="s">
        <v>175</v>
      </c>
      <c r="C31" s="103" t="s">
        <v>176</v>
      </c>
      <c r="D31" s="103" t="s">
        <v>64</v>
      </c>
      <c r="E31" s="103" t="s">
        <v>65</v>
      </c>
      <c r="F31" s="103" t="s">
        <v>197</v>
      </c>
      <c r="G31" s="103" t="s">
        <v>198</v>
      </c>
      <c r="H31" s="22">
        <v>6000</v>
      </c>
      <c r="I31" s="22">
        <v>2000</v>
      </c>
      <c r="J31" s="22">
        <v>500</v>
      </c>
      <c r="K31" s="22"/>
      <c r="L31" s="22">
        <v>1500</v>
      </c>
      <c r="M31" s="22"/>
      <c r="N31" s="22"/>
      <c r="O31" s="22"/>
      <c r="P31" s="22"/>
      <c r="Q31" s="22"/>
      <c r="R31" s="22">
        <v>4000</v>
      </c>
      <c r="S31" s="22">
        <v>4000</v>
      </c>
      <c r="T31" s="22"/>
      <c r="U31" s="22"/>
      <c r="V31" s="22"/>
      <c r="W31" s="22"/>
    </row>
    <row r="32" ht="31.4" customHeight="1" spans="1:23">
      <c r="A32" s="110" t="s">
        <v>46</v>
      </c>
      <c r="B32" s="104" t="s">
        <v>175</v>
      </c>
      <c r="C32" s="103" t="s">
        <v>176</v>
      </c>
      <c r="D32" s="103" t="s">
        <v>64</v>
      </c>
      <c r="E32" s="103" t="s">
        <v>65</v>
      </c>
      <c r="F32" s="103" t="s">
        <v>199</v>
      </c>
      <c r="G32" s="103" t="s">
        <v>200</v>
      </c>
      <c r="H32" s="22">
        <v>10000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10000</v>
      </c>
      <c r="S32" s="22">
        <v>10000</v>
      </c>
      <c r="T32" s="22"/>
      <c r="U32" s="22"/>
      <c r="V32" s="22"/>
      <c r="W32" s="22"/>
    </row>
    <row r="33" ht="31.4" customHeight="1" spans="1:23">
      <c r="A33" s="110" t="s">
        <v>46</v>
      </c>
      <c r="B33" s="104" t="s">
        <v>175</v>
      </c>
      <c r="C33" s="103" t="s">
        <v>176</v>
      </c>
      <c r="D33" s="103" t="s">
        <v>64</v>
      </c>
      <c r="E33" s="103" t="s">
        <v>65</v>
      </c>
      <c r="F33" s="103" t="s">
        <v>201</v>
      </c>
      <c r="G33" s="103" t="s">
        <v>202</v>
      </c>
      <c r="H33" s="22">
        <v>20000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20000</v>
      </c>
      <c r="S33" s="22">
        <v>20000</v>
      </c>
      <c r="T33" s="22"/>
      <c r="U33" s="22"/>
      <c r="V33" s="22"/>
      <c r="W33" s="22"/>
    </row>
    <row r="34" ht="31.4" customHeight="1" spans="1:23">
      <c r="A34" s="110" t="s">
        <v>46</v>
      </c>
      <c r="B34" s="104" t="s">
        <v>175</v>
      </c>
      <c r="C34" s="103" t="s">
        <v>176</v>
      </c>
      <c r="D34" s="103" t="s">
        <v>64</v>
      </c>
      <c r="E34" s="103" t="s">
        <v>65</v>
      </c>
      <c r="F34" s="103" t="s">
        <v>203</v>
      </c>
      <c r="G34" s="103" t="s">
        <v>204</v>
      </c>
      <c r="H34" s="22">
        <v>22683.8</v>
      </c>
      <c r="I34" s="22">
        <v>22683.8</v>
      </c>
      <c r="J34" s="22">
        <v>5670.95</v>
      </c>
      <c r="K34" s="22"/>
      <c r="L34" s="22">
        <v>17012.85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0" t="s">
        <v>46</v>
      </c>
      <c r="B35" s="104" t="s">
        <v>175</v>
      </c>
      <c r="C35" s="103" t="s">
        <v>176</v>
      </c>
      <c r="D35" s="103" t="s">
        <v>64</v>
      </c>
      <c r="E35" s="103" t="s">
        <v>65</v>
      </c>
      <c r="F35" s="103" t="s">
        <v>205</v>
      </c>
      <c r="G35" s="103" t="s">
        <v>206</v>
      </c>
      <c r="H35" s="22">
        <v>3000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3000</v>
      </c>
      <c r="S35" s="22">
        <v>3000</v>
      </c>
      <c r="T35" s="22"/>
      <c r="U35" s="22"/>
      <c r="V35" s="22"/>
      <c r="W35" s="22"/>
    </row>
    <row r="36" ht="31.4" customHeight="1" spans="1:23">
      <c r="A36" s="110" t="s">
        <v>46</v>
      </c>
      <c r="B36" s="104" t="s">
        <v>175</v>
      </c>
      <c r="C36" s="103" t="s">
        <v>176</v>
      </c>
      <c r="D36" s="103" t="s">
        <v>64</v>
      </c>
      <c r="E36" s="103" t="s">
        <v>65</v>
      </c>
      <c r="F36" s="103" t="s">
        <v>207</v>
      </c>
      <c r="G36" s="103" t="s">
        <v>208</v>
      </c>
      <c r="H36" s="22">
        <v>7003.87</v>
      </c>
      <c r="I36" s="22">
        <v>4003.87</v>
      </c>
      <c r="J36" s="22">
        <v>1000.97</v>
      </c>
      <c r="K36" s="22"/>
      <c r="L36" s="22">
        <v>3002.9</v>
      </c>
      <c r="M36" s="22"/>
      <c r="N36" s="22"/>
      <c r="O36" s="22"/>
      <c r="P36" s="22"/>
      <c r="Q36" s="22"/>
      <c r="R36" s="22">
        <v>3000</v>
      </c>
      <c r="S36" s="22">
        <v>3000</v>
      </c>
      <c r="T36" s="22"/>
      <c r="U36" s="22"/>
      <c r="V36" s="22"/>
      <c r="W36" s="22"/>
    </row>
    <row r="37" ht="31.4" customHeight="1" spans="1:23">
      <c r="A37" s="110" t="s">
        <v>46</v>
      </c>
      <c r="B37" s="104" t="s">
        <v>175</v>
      </c>
      <c r="C37" s="103" t="s">
        <v>176</v>
      </c>
      <c r="D37" s="103" t="s">
        <v>72</v>
      </c>
      <c r="E37" s="103" t="s">
        <v>73</v>
      </c>
      <c r="F37" s="103" t="s">
        <v>207</v>
      </c>
      <c r="G37" s="103" t="s">
        <v>208</v>
      </c>
      <c r="H37" s="22">
        <v>1620</v>
      </c>
      <c r="I37" s="22">
        <v>1620</v>
      </c>
      <c r="J37" s="22">
        <v>405</v>
      </c>
      <c r="K37" s="22"/>
      <c r="L37" s="22">
        <v>1215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31.4" customHeight="1" spans="1:23">
      <c r="A38" s="110" t="s">
        <v>46</v>
      </c>
      <c r="B38" s="104" t="s">
        <v>209</v>
      </c>
      <c r="C38" s="103" t="s">
        <v>210</v>
      </c>
      <c r="D38" s="103" t="s">
        <v>64</v>
      </c>
      <c r="E38" s="103" t="s">
        <v>65</v>
      </c>
      <c r="F38" s="103" t="s">
        <v>211</v>
      </c>
      <c r="G38" s="103" t="s">
        <v>210</v>
      </c>
      <c r="H38" s="22">
        <v>22683.8</v>
      </c>
      <c r="I38" s="22">
        <v>22683.8</v>
      </c>
      <c r="J38" s="22">
        <v>5670.95</v>
      </c>
      <c r="K38" s="22"/>
      <c r="L38" s="22">
        <v>17012.85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31.4" customHeight="1" spans="1:23">
      <c r="A39" s="110" t="s">
        <v>46</v>
      </c>
      <c r="B39" s="104" t="s">
        <v>212</v>
      </c>
      <c r="C39" s="103" t="s">
        <v>213</v>
      </c>
      <c r="D39" s="103" t="s">
        <v>64</v>
      </c>
      <c r="E39" s="103" t="s">
        <v>65</v>
      </c>
      <c r="F39" s="103" t="s">
        <v>214</v>
      </c>
      <c r="G39" s="103" t="s">
        <v>213</v>
      </c>
      <c r="H39" s="22">
        <v>36000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v>36000</v>
      </c>
      <c r="S39" s="22">
        <v>36000</v>
      </c>
      <c r="T39" s="22"/>
      <c r="U39" s="22"/>
      <c r="V39" s="22"/>
      <c r="W39" s="22"/>
    </row>
    <row r="40" ht="18.75" customHeight="1" spans="1:23">
      <c r="A40" s="29" t="s">
        <v>101</v>
      </c>
      <c r="B40" s="30"/>
      <c r="C40" s="30"/>
      <c r="D40" s="30"/>
      <c r="E40" s="30"/>
      <c r="F40" s="30"/>
      <c r="G40" s="31"/>
      <c r="H40" s="22">
        <v>1811078.97</v>
      </c>
      <c r="I40" s="22">
        <v>1608478.97</v>
      </c>
      <c r="J40" s="22">
        <v>405478.63</v>
      </c>
      <c r="K40" s="22"/>
      <c r="L40" s="22">
        <v>1203000.34</v>
      </c>
      <c r="M40" s="22"/>
      <c r="N40" s="22"/>
      <c r="O40" s="22"/>
      <c r="P40" s="22"/>
      <c r="Q40" s="22"/>
      <c r="R40" s="22">
        <v>202600</v>
      </c>
      <c r="S40" s="22">
        <v>202600</v>
      </c>
      <c r="T40" s="22"/>
      <c r="U40" s="22"/>
      <c r="V40" s="22"/>
      <c r="W40" s="22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topLeftCell="I19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1" t="s">
        <v>215</v>
      </c>
    </row>
    <row r="2" ht="27.75" customHeight="1" spans="1:23">
      <c r="A2" s="26" t="s">
        <v>216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"单位名称："&amp;"云南省林业和草原科学院油茶研究所"</f>
        <v>单位名称：云南省林业和草原科学院油茶研究所</v>
      </c>
      <c r="B3" s="102" t="str">
        <f t="shared" si="0"/>
        <v>单位名称：云南省林业和草原科学院油茶研究所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126</v>
      </c>
    </row>
    <row r="4" ht="21.75" customHeight="1" spans="1:23">
      <c r="A4" s="8" t="s">
        <v>217</v>
      </c>
      <c r="B4" s="8" t="s">
        <v>137</v>
      </c>
      <c r="C4" s="8" t="s">
        <v>138</v>
      </c>
      <c r="D4" s="8" t="s">
        <v>218</v>
      </c>
      <c r="E4" s="9" t="s">
        <v>139</v>
      </c>
      <c r="F4" s="9" t="s">
        <v>140</v>
      </c>
      <c r="G4" s="9" t="s">
        <v>141</v>
      </c>
      <c r="H4" s="9" t="s">
        <v>142</v>
      </c>
      <c r="I4" s="58" t="s">
        <v>31</v>
      </c>
      <c r="J4" s="58" t="s">
        <v>219</v>
      </c>
      <c r="K4" s="58"/>
      <c r="L4" s="58"/>
      <c r="M4" s="58"/>
      <c r="N4" s="105" t="s">
        <v>144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150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220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221</v>
      </c>
      <c r="D8" s="103"/>
      <c r="E8" s="103"/>
      <c r="F8" s="103"/>
      <c r="G8" s="103"/>
      <c r="H8" s="103"/>
      <c r="I8" s="107">
        <v>1426200</v>
      </c>
      <c r="J8" s="107"/>
      <c r="K8" s="107"/>
      <c r="L8" s="107"/>
      <c r="M8" s="107"/>
      <c r="N8" s="107"/>
      <c r="O8" s="107"/>
      <c r="P8" s="107"/>
      <c r="Q8" s="107"/>
      <c r="R8" s="107">
        <v>1426200</v>
      </c>
      <c r="S8" s="107">
        <v>1426200</v>
      </c>
      <c r="T8" s="107"/>
      <c r="U8" s="86"/>
      <c r="V8" s="107"/>
      <c r="W8" s="107"/>
    </row>
    <row r="9" ht="32.9" customHeight="1" spans="1:23">
      <c r="A9" s="103" t="s">
        <v>222</v>
      </c>
      <c r="B9" s="104" t="s">
        <v>223</v>
      </c>
      <c r="C9" s="103" t="s">
        <v>221</v>
      </c>
      <c r="D9" s="103" t="s">
        <v>46</v>
      </c>
      <c r="E9" s="103" t="s">
        <v>66</v>
      </c>
      <c r="F9" s="103" t="s">
        <v>67</v>
      </c>
      <c r="G9" s="103" t="s">
        <v>161</v>
      </c>
      <c r="H9" s="103" t="s">
        <v>162</v>
      </c>
      <c r="I9" s="107">
        <v>50000</v>
      </c>
      <c r="J9" s="107"/>
      <c r="K9" s="107"/>
      <c r="L9" s="107"/>
      <c r="M9" s="107"/>
      <c r="N9" s="107"/>
      <c r="O9" s="107"/>
      <c r="P9" s="107"/>
      <c r="Q9" s="107"/>
      <c r="R9" s="107">
        <v>50000</v>
      </c>
      <c r="S9" s="107">
        <v>50000</v>
      </c>
      <c r="T9" s="107"/>
      <c r="U9" s="86"/>
      <c r="V9" s="107"/>
      <c r="W9" s="107"/>
    </row>
    <row r="10" ht="32.9" customHeight="1" spans="1:23">
      <c r="A10" s="103" t="s">
        <v>222</v>
      </c>
      <c r="B10" s="104" t="s">
        <v>223</v>
      </c>
      <c r="C10" s="103" t="s">
        <v>221</v>
      </c>
      <c r="D10" s="103" t="s">
        <v>46</v>
      </c>
      <c r="E10" s="103" t="s">
        <v>66</v>
      </c>
      <c r="F10" s="103" t="s">
        <v>67</v>
      </c>
      <c r="G10" s="103" t="s">
        <v>163</v>
      </c>
      <c r="H10" s="103" t="s">
        <v>164</v>
      </c>
      <c r="I10" s="107">
        <v>50000</v>
      </c>
      <c r="J10" s="107"/>
      <c r="K10" s="107"/>
      <c r="L10" s="107"/>
      <c r="M10" s="107"/>
      <c r="N10" s="107"/>
      <c r="O10" s="107"/>
      <c r="P10" s="107"/>
      <c r="Q10" s="107"/>
      <c r="R10" s="107">
        <v>50000</v>
      </c>
      <c r="S10" s="107">
        <v>50000</v>
      </c>
      <c r="T10" s="107"/>
      <c r="U10" s="86"/>
      <c r="V10" s="107"/>
      <c r="W10" s="107"/>
    </row>
    <row r="11" ht="32.9" customHeight="1" spans="1:23">
      <c r="A11" s="103" t="s">
        <v>222</v>
      </c>
      <c r="B11" s="104" t="s">
        <v>223</v>
      </c>
      <c r="C11" s="103" t="s">
        <v>221</v>
      </c>
      <c r="D11" s="103" t="s">
        <v>46</v>
      </c>
      <c r="E11" s="103" t="s">
        <v>66</v>
      </c>
      <c r="F11" s="103" t="s">
        <v>67</v>
      </c>
      <c r="G11" s="103" t="s">
        <v>179</v>
      </c>
      <c r="H11" s="103" t="s">
        <v>180</v>
      </c>
      <c r="I11" s="107">
        <v>58500</v>
      </c>
      <c r="J11" s="107"/>
      <c r="K11" s="107"/>
      <c r="L11" s="107"/>
      <c r="M11" s="107"/>
      <c r="N11" s="107"/>
      <c r="O11" s="107"/>
      <c r="P11" s="107"/>
      <c r="Q11" s="107"/>
      <c r="R11" s="107">
        <v>58500</v>
      </c>
      <c r="S11" s="107">
        <v>58500</v>
      </c>
      <c r="T11" s="107"/>
      <c r="U11" s="86"/>
      <c r="V11" s="107"/>
      <c r="W11" s="107"/>
    </row>
    <row r="12" ht="32.9" customHeight="1" spans="1:23">
      <c r="A12" s="103" t="s">
        <v>222</v>
      </c>
      <c r="B12" s="104" t="s">
        <v>223</v>
      </c>
      <c r="C12" s="103" t="s">
        <v>221</v>
      </c>
      <c r="D12" s="103" t="s">
        <v>46</v>
      </c>
      <c r="E12" s="103" t="s">
        <v>66</v>
      </c>
      <c r="F12" s="103" t="s">
        <v>67</v>
      </c>
      <c r="G12" s="103" t="s">
        <v>187</v>
      </c>
      <c r="H12" s="103" t="s">
        <v>188</v>
      </c>
      <c r="I12" s="107">
        <v>20000</v>
      </c>
      <c r="J12" s="107"/>
      <c r="K12" s="107"/>
      <c r="L12" s="107"/>
      <c r="M12" s="107"/>
      <c r="N12" s="107"/>
      <c r="O12" s="107"/>
      <c r="P12" s="107"/>
      <c r="Q12" s="107"/>
      <c r="R12" s="107">
        <v>20000</v>
      </c>
      <c r="S12" s="107">
        <v>20000</v>
      </c>
      <c r="T12" s="107"/>
      <c r="U12" s="86"/>
      <c r="V12" s="107"/>
      <c r="W12" s="107"/>
    </row>
    <row r="13" ht="32.9" customHeight="1" spans="1:23">
      <c r="A13" s="103" t="s">
        <v>222</v>
      </c>
      <c r="B13" s="104" t="s">
        <v>223</v>
      </c>
      <c r="C13" s="103" t="s">
        <v>221</v>
      </c>
      <c r="D13" s="103" t="s">
        <v>46</v>
      </c>
      <c r="E13" s="103" t="s">
        <v>66</v>
      </c>
      <c r="F13" s="103" t="s">
        <v>67</v>
      </c>
      <c r="G13" s="103" t="s">
        <v>189</v>
      </c>
      <c r="H13" s="103" t="s">
        <v>190</v>
      </c>
      <c r="I13" s="107">
        <v>137700</v>
      </c>
      <c r="J13" s="107"/>
      <c r="K13" s="107"/>
      <c r="L13" s="107"/>
      <c r="M13" s="107"/>
      <c r="N13" s="107"/>
      <c r="O13" s="107"/>
      <c r="P13" s="107"/>
      <c r="Q13" s="107"/>
      <c r="R13" s="107">
        <v>137700</v>
      </c>
      <c r="S13" s="107">
        <v>137700</v>
      </c>
      <c r="T13" s="107"/>
      <c r="U13" s="86"/>
      <c r="V13" s="107"/>
      <c r="W13" s="107"/>
    </row>
    <row r="14" ht="32.9" customHeight="1" spans="1:23">
      <c r="A14" s="103" t="s">
        <v>222</v>
      </c>
      <c r="B14" s="104" t="s">
        <v>223</v>
      </c>
      <c r="C14" s="103" t="s">
        <v>221</v>
      </c>
      <c r="D14" s="103" t="s">
        <v>46</v>
      </c>
      <c r="E14" s="103" t="s">
        <v>66</v>
      </c>
      <c r="F14" s="103" t="s">
        <v>67</v>
      </c>
      <c r="G14" s="103" t="s">
        <v>191</v>
      </c>
      <c r="H14" s="103" t="s">
        <v>192</v>
      </c>
      <c r="I14" s="107">
        <v>250000</v>
      </c>
      <c r="J14" s="107"/>
      <c r="K14" s="107"/>
      <c r="L14" s="107"/>
      <c r="M14" s="107"/>
      <c r="N14" s="107"/>
      <c r="O14" s="107"/>
      <c r="P14" s="107"/>
      <c r="Q14" s="107"/>
      <c r="R14" s="107">
        <v>250000</v>
      </c>
      <c r="S14" s="107">
        <v>250000</v>
      </c>
      <c r="T14" s="107"/>
      <c r="U14" s="86"/>
      <c r="V14" s="107"/>
      <c r="W14" s="107"/>
    </row>
    <row r="15" ht="32.9" customHeight="1" spans="1:23">
      <c r="A15" s="103" t="s">
        <v>222</v>
      </c>
      <c r="B15" s="104" t="s">
        <v>223</v>
      </c>
      <c r="C15" s="103" t="s">
        <v>221</v>
      </c>
      <c r="D15" s="103" t="s">
        <v>46</v>
      </c>
      <c r="E15" s="103" t="s">
        <v>66</v>
      </c>
      <c r="F15" s="103" t="s">
        <v>67</v>
      </c>
      <c r="G15" s="103" t="s">
        <v>193</v>
      </c>
      <c r="H15" s="103" t="s">
        <v>194</v>
      </c>
      <c r="I15" s="107">
        <v>75000</v>
      </c>
      <c r="J15" s="107"/>
      <c r="K15" s="107"/>
      <c r="L15" s="107"/>
      <c r="M15" s="107"/>
      <c r="N15" s="107"/>
      <c r="O15" s="107"/>
      <c r="P15" s="107"/>
      <c r="Q15" s="107"/>
      <c r="R15" s="107">
        <v>75000</v>
      </c>
      <c r="S15" s="107">
        <v>75000</v>
      </c>
      <c r="T15" s="107"/>
      <c r="U15" s="86"/>
      <c r="V15" s="107"/>
      <c r="W15" s="107"/>
    </row>
    <row r="16" ht="32.9" customHeight="1" spans="1:23">
      <c r="A16" s="103" t="s">
        <v>222</v>
      </c>
      <c r="B16" s="104" t="s">
        <v>223</v>
      </c>
      <c r="C16" s="103" t="s">
        <v>221</v>
      </c>
      <c r="D16" s="103" t="s">
        <v>46</v>
      </c>
      <c r="E16" s="103" t="s">
        <v>66</v>
      </c>
      <c r="F16" s="103" t="s">
        <v>67</v>
      </c>
      <c r="G16" s="103" t="s">
        <v>195</v>
      </c>
      <c r="H16" s="103" t="s">
        <v>196</v>
      </c>
      <c r="I16" s="107">
        <v>20000</v>
      </c>
      <c r="J16" s="107"/>
      <c r="K16" s="107"/>
      <c r="L16" s="107"/>
      <c r="M16" s="107"/>
      <c r="N16" s="107"/>
      <c r="O16" s="107"/>
      <c r="P16" s="107"/>
      <c r="Q16" s="107"/>
      <c r="R16" s="107">
        <v>20000</v>
      </c>
      <c r="S16" s="107">
        <v>20000</v>
      </c>
      <c r="T16" s="107"/>
      <c r="U16" s="86"/>
      <c r="V16" s="107"/>
      <c r="W16" s="107"/>
    </row>
    <row r="17" ht="32.9" customHeight="1" spans="1:23">
      <c r="A17" s="103" t="s">
        <v>222</v>
      </c>
      <c r="B17" s="104" t="s">
        <v>223</v>
      </c>
      <c r="C17" s="103" t="s">
        <v>221</v>
      </c>
      <c r="D17" s="103" t="s">
        <v>46</v>
      </c>
      <c r="E17" s="103" t="s">
        <v>66</v>
      </c>
      <c r="F17" s="103" t="s">
        <v>67</v>
      </c>
      <c r="G17" s="103" t="s">
        <v>197</v>
      </c>
      <c r="H17" s="103" t="s">
        <v>198</v>
      </c>
      <c r="I17" s="107">
        <v>100000</v>
      </c>
      <c r="J17" s="107"/>
      <c r="K17" s="107"/>
      <c r="L17" s="107"/>
      <c r="M17" s="107"/>
      <c r="N17" s="107"/>
      <c r="O17" s="107"/>
      <c r="P17" s="107"/>
      <c r="Q17" s="107"/>
      <c r="R17" s="107">
        <v>100000</v>
      </c>
      <c r="S17" s="107">
        <v>100000</v>
      </c>
      <c r="T17" s="107"/>
      <c r="U17" s="86"/>
      <c r="V17" s="107"/>
      <c r="W17" s="107"/>
    </row>
    <row r="18" ht="32.9" customHeight="1" spans="1:23">
      <c r="A18" s="103" t="s">
        <v>222</v>
      </c>
      <c r="B18" s="104" t="s">
        <v>223</v>
      </c>
      <c r="C18" s="103" t="s">
        <v>221</v>
      </c>
      <c r="D18" s="103" t="s">
        <v>46</v>
      </c>
      <c r="E18" s="103" t="s">
        <v>66</v>
      </c>
      <c r="F18" s="103" t="s">
        <v>67</v>
      </c>
      <c r="G18" s="103" t="s">
        <v>199</v>
      </c>
      <c r="H18" s="103" t="s">
        <v>200</v>
      </c>
      <c r="I18" s="107">
        <v>210000</v>
      </c>
      <c r="J18" s="107"/>
      <c r="K18" s="107"/>
      <c r="L18" s="107"/>
      <c r="M18" s="107"/>
      <c r="N18" s="107"/>
      <c r="O18" s="107"/>
      <c r="P18" s="107"/>
      <c r="Q18" s="107"/>
      <c r="R18" s="107">
        <v>210000</v>
      </c>
      <c r="S18" s="107">
        <v>210000</v>
      </c>
      <c r="T18" s="107"/>
      <c r="U18" s="86"/>
      <c r="V18" s="107"/>
      <c r="W18" s="107"/>
    </row>
    <row r="19" ht="32.9" customHeight="1" spans="1:23">
      <c r="A19" s="103" t="s">
        <v>222</v>
      </c>
      <c r="B19" s="104" t="s">
        <v>223</v>
      </c>
      <c r="C19" s="103" t="s">
        <v>221</v>
      </c>
      <c r="D19" s="103" t="s">
        <v>46</v>
      </c>
      <c r="E19" s="103" t="s">
        <v>66</v>
      </c>
      <c r="F19" s="103" t="s">
        <v>67</v>
      </c>
      <c r="G19" s="103" t="s">
        <v>201</v>
      </c>
      <c r="H19" s="103" t="s">
        <v>202</v>
      </c>
      <c r="I19" s="107">
        <v>300000</v>
      </c>
      <c r="J19" s="107"/>
      <c r="K19" s="107"/>
      <c r="L19" s="107"/>
      <c r="M19" s="107"/>
      <c r="N19" s="107"/>
      <c r="O19" s="107"/>
      <c r="P19" s="107"/>
      <c r="Q19" s="107"/>
      <c r="R19" s="107">
        <v>300000</v>
      </c>
      <c r="S19" s="107">
        <v>300000</v>
      </c>
      <c r="T19" s="107"/>
      <c r="U19" s="86"/>
      <c r="V19" s="107"/>
      <c r="W19" s="107"/>
    </row>
    <row r="20" ht="32.9" customHeight="1" spans="1:23">
      <c r="A20" s="103" t="s">
        <v>222</v>
      </c>
      <c r="B20" s="104" t="s">
        <v>223</v>
      </c>
      <c r="C20" s="103" t="s">
        <v>221</v>
      </c>
      <c r="D20" s="103" t="s">
        <v>46</v>
      </c>
      <c r="E20" s="103" t="s">
        <v>66</v>
      </c>
      <c r="F20" s="103" t="s">
        <v>67</v>
      </c>
      <c r="G20" s="103" t="s">
        <v>205</v>
      </c>
      <c r="H20" s="103" t="s">
        <v>206</v>
      </c>
      <c r="I20" s="107">
        <v>36000</v>
      </c>
      <c r="J20" s="107"/>
      <c r="K20" s="107"/>
      <c r="L20" s="107"/>
      <c r="M20" s="107"/>
      <c r="N20" s="107"/>
      <c r="O20" s="107"/>
      <c r="P20" s="107"/>
      <c r="Q20" s="107"/>
      <c r="R20" s="107">
        <v>36000</v>
      </c>
      <c r="S20" s="107">
        <v>36000</v>
      </c>
      <c r="T20" s="107"/>
      <c r="U20" s="86"/>
      <c r="V20" s="107"/>
      <c r="W20" s="107"/>
    </row>
    <row r="21" ht="32.9" customHeight="1" spans="1:23">
      <c r="A21" s="103" t="s">
        <v>222</v>
      </c>
      <c r="B21" s="104" t="s">
        <v>223</v>
      </c>
      <c r="C21" s="103" t="s">
        <v>221</v>
      </c>
      <c r="D21" s="103" t="s">
        <v>46</v>
      </c>
      <c r="E21" s="103" t="s">
        <v>66</v>
      </c>
      <c r="F21" s="103" t="s">
        <v>67</v>
      </c>
      <c r="G21" s="103" t="s">
        <v>224</v>
      </c>
      <c r="H21" s="103" t="s">
        <v>225</v>
      </c>
      <c r="I21" s="107">
        <v>3000</v>
      </c>
      <c r="J21" s="107"/>
      <c r="K21" s="107"/>
      <c r="L21" s="107"/>
      <c r="M21" s="107"/>
      <c r="N21" s="107"/>
      <c r="O21" s="107"/>
      <c r="P21" s="107"/>
      <c r="Q21" s="107"/>
      <c r="R21" s="107">
        <v>3000</v>
      </c>
      <c r="S21" s="107">
        <v>3000</v>
      </c>
      <c r="T21" s="107"/>
      <c r="U21" s="86"/>
      <c r="V21" s="107"/>
      <c r="W21" s="107"/>
    </row>
    <row r="22" ht="32.9" customHeight="1" spans="1:23">
      <c r="A22" s="103" t="s">
        <v>222</v>
      </c>
      <c r="B22" s="104" t="s">
        <v>223</v>
      </c>
      <c r="C22" s="103" t="s">
        <v>221</v>
      </c>
      <c r="D22" s="103" t="s">
        <v>46</v>
      </c>
      <c r="E22" s="103" t="s">
        <v>66</v>
      </c>
      <c r="F22" s="103" t="s">
        <v>67</v>
      </c>
      <c r="G22" s="103" t="s">
        <v>207</v>
      </c>
      <c r="H22" s="103" t="s">
        <v>208</v>
      </c>
      <c r="I22" s="107">
        <v>16000</v>
      </c>
      <c r="J22" s="107"/>
      <c r="K22" s="107"/>
      <c r="L22" s="107"/>
      <c r="M22" s="107"/>
      <c r="N22" s="107"/>
      <c r="O22" s="107"/>
      <c r="P22" s="107"/>
      <c r="Q22" s="107"/>
      <c r="R22" s="107">
        <v>16000</v>
      </c>
      <c r="S22" s="107">
        <v>16000</v>
      </c>
      <c r="T22" s="107"/>
      <c r="U22" s="86"/>
      <c r="V22" s="107"/>
      <c r="W22" s="107"/>
    </row>
    <row r="23" ht="32.9" customHeight="1" spans="1:23">
      <c r="A23" s="103" t="s">
        <v>222</v>
      </c>
      <c r="B23" s="104" t="s">
        <v>223</v>
      </c>
      <c r="C23" s="103" t="s">
        <v>221</v>
      </c>
      <c r="D23" s="103" t="s">
        <v>46</v>
      </c>
      <c r="E23" s="103" t="s">
        <v>66</v>
      </c>
      <c r="F23" s="103" t="s">
        <v>67</v>
      </c>
      <c r="G23" s="103" t="s">
        <v>226</v>
      </c>
      <c r="H23" s="103" t="s">
        <v>227</v>
      </c>
      <c r="I23" s="107">
        <v>100000</v>
      </c>
      <c r="J23" s="107"/>
      <c r="K23" s="107"/>
      <c r="L23" s="107"/>
      <c r="M23" s="107"/>
      <c r="N23" s="107"/>
      <c r="O23" s="107"/>
      <c r="P23" s="107"/>
      <c r="Q23" s="107"/>
      <c r="R23" s="107">
        <v>100000</v>
      </c>
      <c r="S23" s="107">
        <v>100000</v>
      </c>
      <c r="T23" s="107"/>
      <c r="U23" s="86"/>
      <c r="V23" s="107"/>
      <c r="W23" s="107"/>
    </row>
    <row r="24" ht="32.9" customHeight="1" spans="1:23">
      <c r="A24" s="103"/>
      <c r="B24" s="103"/>
      <c r="C24" s="103" t="s">
        <v>228</v>
      </c>
      <c r="D24" s="103"/>
      <c r="E24" s="103"/>
      <c r="F24" s="103"/>
      <c r="G24" s="103"/>
      <c r="H24" s="103"/>
      <c r="I24" s="107">
        <v>47613.82</v>
      </c>
      <c r="J24" s="107"/>
      <c r="K24" s="107"/>
      <c r="L24" s="107"/>
      <c r="M24" s="107"/>
      <c r="N24" s="107">
        <v>47613.82</v>
      </c>
      <c r="O24" s="107"/>
      <c r="P24" s="107"/>
      <c r="Q24" s="107"/>
      <c r="R24" s="107"/>
      <c r="S24" s="107"/>
      <c r="T24" s="107"/>
      <c r="U24" s="86"/>
      <c r="V24" s="107"/>
      <c r="W24" s="107"/>
    </row>
    <row r="25" ht="32.9" customHeight="1" spans="1:23">
      <c r="A25" s="103" t="s">
        <v>222</v>
      </c>
      <c r="B25" s="104" t="s">
        <v>229</v>
      </c>
      <c r="C25" s="103" t="s">
        <v>228</v>
      </c>
      <c r="D25" s="103" t="s">
        <v>46</v>
      </c>
      <c r="E25" s="103" t="s">
        <v>93</v>
      </c>
      <c r="F25" s="103" t="s">
        <v>94</v>
      </c>
      <c r="G25" s="103" t="s">
        <v>179</v>
      </c>
      <c r="H25" s="103" t="s">
        <v>180</v>
      </c>
      <c r="I25" s="107">
        <v>22000</v>
      </c>
      <c r="J25" s="107"/>
      <c r="K25" s="107"/>
      <c r="L25" s="107"/>
      <c r="M25" s="107"/>
      <c r="N25" s="107">
        <v>22000</v>
      </c>
      <c r="O25" s="107"/>
      <c r="P25" s="107"/>
      <c r="Q25" s="107"/>
      <c r="R25" s="107"/>
      <c r="S25" s="107"/>
      <c r="T25" s="107"/>
      <c r="U25" s="86"/>
      <c r="V25" s="107"/>
      <c r="W25" s="107"/>
    </row>
    <row r="26" ht="32.9" customHeight="1" spans="1:23">
      <c r="A26" s="103" t="s">
        <v>222</v>
      </c>
      <c r="B26" s="104" t="s">
        <v>229</v>
      </c>
      <c r="C26" s="103" t="s">
        <v>228</v>
      </c>
      <c r="D26" s="103" t="s">
        <v>46</v>
      </c>
      <c r="E26" s="103" t="s">
        <v>93</v>
      </c>
      <c r="F26" s="103" t="s">
        <v>94</v>
      </c>
      <c r="G26" s="103" t="s">
        <v>189</v>
      </c>
      <c r="H26" s="103" t="s">
        <v>190</v>
      </c>
      <c r="I26" s="107">
        <v>25613.82</v>
      </c>
      <c r="J26" s="107"/>
      <c r="K26" s="107"/>
      <c r="L26" s="107"/>
      <c r="M26" s="107"/>
      <c r="N26" s="107">
        <v>25613.82</v>
      </c>
      <c r="O26" s="107"/>
      <c r="P26" s="107"/>
      <c r="Q26" s="107"/>
      <c r="R26" s="107"/>
      <c r="S26" s="107"/>
      <c r="T26" s="107"/>
      <c r="U26" s="86"/>
      <c r="V26" s="107"/>
      <c r="W26" s="107"/>
    </row>
    <row r="27" ht="32.9" customHeight="1" spans="1:23">
      <c r="A27" s="103"/>
      <c r="B27" s="103"/>
      <c r="C27" s="103" t="s">
        <v>230</v>
      </c>
      <c r="D27" s="103"/>
      <c r="E27" s="103"/>
      <c r="F27" s="103"/>
      <c r="G27" s="103"/>
      <c r="H27" s="103"/>
      <c r="I27" s="107">
        <v>146988.5</v>
      </c>
      <c r="J27" s="107"/>
      <c r="K27" s="107"/>
      <c r="L27" s="107"/>
      <c r="M27" s="107"/>
      <c r="N27" s="107">
        <v>146988.5</v>
      </c>
      <c r="O27" s="107"/>
      <c r="P27" s="107"/>
      <c r="Q27" s="107"/>
      <c r="R27" s="107"/>
      <c r="S27" s="107"/>
      <c r="T27" s="107"/>
      <c r="U27" s="86"/>
      <c r="V27" s="107"/>
      <c r="W27" s="107"/>
    </row>
    <row r="28" ht="32.9" customHeight="1" spans="1:23">
      <c r="A28" s="103" t="s">
        <v>222</v>
      </c>
      <c r="B28" s="104" t="s">
        <v>231</v>
      </c>
      <c r="C28" s="103" t="s">
        <v>230</v>
      </c>
      <c r="D28" s="103" t="s">
        <v>46</v>
      </c>
      <c r="E28" s="103" t="s">
        <v>93</v>
      </c>
      <c r="F28" s="103" t="s">
        <v>94</v>
      </c>
      <c r="G28" s="103" t="s">
        <v>189</v>
      </c>
      <c r="H28" s="103" t="s">
        <v>190</v>
      </c>
      <c r="I28" s="107">
        <v>14638.5</v>
      </c>
      <c r="J28" s="107"/>
      <c r="K28" s="107"/>
      <c r="L28" s="107"/>
      <c r="M28" s="107"/>
      <c r="N28" s="107">
        <v>14638.5</v>
      </c>
      <c r="O28" s="107"/>
      <c r="P28" s="107"/>
      <c r="Q28" s="107"/>
      <c r="R28" s="107"/>
      <c r="S28" s="107"/>
      <c r="T28" s="107"/>
      <c r="U28" s="86"/>
      <c r="V28" s="107"/>
      <c r="W28" s="107"/>
    </row>
    <row r="29" ht="32.9" customHeight="1" spans="1:23">
      <c r="A29" s="103" t="s">
        <v>222</v>
      </c>
      <c r="B29" s="104" t="s">
        <v>231</v>
      </c>
      <c r="C29" s="103" t="s">
        <v>230</v>
      </c>
      <c r="D29" s="103" t="s">
        <v>46</v>
      </c>
      <c r="E29" s="103" t="s">
        <v>93</v>
      </c>
      <c r="F29" s="103" t="s">
        <v>94</v>
      </c>
      <c r="G29" s="103" t="s">
        <v>195</v>
      </c>
      <c r="H29" s="103" t="s">
        <v>196</v>
      </c>
      <c r="I29" s="107">
        <v>20000</v>
      </c>
      <c r="J29" s="107"/>
      <c r="K29" s="107"/>
      <c r="L29" s="107"/>
      <c r="M29" s="107"/>
      <c r="N29" s="107">
        <v>20000</v>
      </c>
      <c r="O29" s="107"/>
      <c r="P29" s="107"/>
      <c r="Q29" s="107"/>
      <c r="R29" s="107"/>
      <c r="S29" s="107"/>
      <c r="T29" s="107"/>
      <c r="U29" s="86"/>
      <c r="V29" s="107"/>
      <c r="W29" s="107"/>
    </row>
    <row r="30" ht="32.9" customHeight="1" spans="1:23">
      <c r="A30" s="103" t="s">
        <v>222</v>
      </c>
      <c r="B30" s="104" t="s">
        <v>231</v>
      </c>
      <c r="C30" s="103" t="s">
        <v>230</v>
      </c>
      <c r="D30" s="103" t="s">
        <v>46</v>
      </c>
      <c r="E30" s="103" t="s">
        <v>93</v>
      </c>
      <c r="F30" s="103" t="s">
        <v>94</v>
      </c>
      <c r="G30" s="103" t="s">
        <v>197</v>
      </c>
      <c r="H30" s="103" t="s">
        <v>198</v>
      </c>
      <c r="I30" s="107">
        <v>11500</v>
      </c>
      <c r="J30" s="107"/>
      <c r="K30" s="107"/>
      <c r="L30" s="107"/>
      <c r="M30" s="107"/>
      <c r="N30" s="107">
        <v>11500</v>
      </c>
      <c r="O30" s="107"/>
      <c r="P30" s="107"/>
      <c r="Q30" s="107"/>
      <c r="R30" s="107"/>
      <c r="S30" s="107"/>
      <c r="T30" s="107"/>
      <c r="U30" s="86"/>
      <c r="V30" s="107"/>
      <c r="W30" s="107"/>
    </row>
    <row r="31" ht="32.9" customHeight="1" spans="1:23">
      <c r="A31" s="103" t="s">
        <v>222</v>
      </c>
      <c r="B31" s="104" t="s">
        <v>231</v>
      </c>
      <c r="C31" s="103" t="s">
        <v>230</v>
      </c>
      <c r="D31" s="103" t="s">
        <v>46</v>
      </c>
      <c r="E31" s="103" t="s">
        <v>93</v>
      </c>
      <c r="F31" s="103" t="s">
        <v>94</v>
      </c>
      <c r="G31" s="103" t="s">
        <v>199</v>
      </c>
      <c r="H31" s="103" t="s">
        <v>200</v>
      </c>
      <c r="I31" s="107">
        <v>60850</v>
      </c>
      <c r="J31" s="107"/>
      <c r="K31" s="107"/>
      <c r="L31" s="107"/>
      <c r="M31" s="107"/>
      <c r="N31" s="107">
        <v>60850</v>
      </c>
      <c r="O31" s="107"/>
      <c r="P31" s="107"/>
      <c r="Q31" s="107"/>
      <c r="R31" s="107"/>
      <c r="S31" s="107"/>
      <c r="T31" s="107"/>
      <c r="U31" s="86"/>
      <c r="V31" s="107"/>
      <c r="W31" s="107"/>
    </row>
    <row r="32" ht="32.9" customHeight="1" spans="1:23">
      <c r="A32" s="103" t="s">
        <v>222</v>
      </c>
      <c r="B32" s="104" t="s">
        <v>231</v>
      </c>
      <c r="C32" s="103" t="s">
        <v>230</v>
      </c>
      <c r="D32" s="103" t="s">
        <v>46</v>
      </c>
      <c r="E32" s="103" t="s">
        <v>93</v>
      </c>
      <c r="F32" s="103" t="s">
        <v>94</v>
      </c>
      <c r="G32" s="103" t="s">
        <v>201</v>
      </c>
      <c r="H32" s="103" t="s">
        <v>202</v>
      </c>
      <c r="I32" s="107">
        <v>40000</v>
      </c>
      <c r="J32" s="107"/>
      <c r="K32" s="107"/>
      <c r="L32" s="107"/>
      <c r="M32" s="107"/>
      <c r="N32" s="107">
        <v>40000</v>
      </c>
      <c r="O32" s="107"/>
      <c r="P32" s="107"/>
      <c r="Q32" s="107"/>
      <c r="R32" s="107"/>
      <c r="S32" s="107"/>
      <c r="T32" s="107"/>
      <c r="U32" s="86"/>
      <c r="V32" s="107"/>
      <c r="W32" s="107"/>
    </row>
    <row r="33" ht="18.75" customHeight="1" spans="1:23">
      <c r="A33" s="29" t="s">
        <v>101</v>
      </c>
      <c r="B33" s="30"/>
      <c r="C33" s="30"/>
      <c r="D33" s="30"/>
      <c r="E33" s="30"/>
      <c r="F33" s="30"/>
      <c r="G33" s="30"/>
      <c r="H33" s="31"/>
      <c r="I33" s="107">
        <v>1620802.32</v>
      </c>
      <c r="J33" s="107"/>
      <c r="K33" s="107"/>
      <c r="L33" s="107"/>
      <c r="M33" s="107"/>
      <c r="N33" s="107">
        <v>194602.32</v>
      </c>
      <c r="O33" s="107"/>
      <c r="P33" s="107"/>
      <c r="Q33" s="107"/>
      <c r="R33" s="107">
        <v>1426200</v>
      </c>
      <c r="S33" s="107">
        <v>1426200</v>
      </c>
      <c r="T33" s="107"/>
      <c r="U33" s="86"/>
      <c r="V33" s="107"/>
      <c r="W33" s="107"/>
    </row>
  </sheetData>
  <mergeCells count="28">
    <mergeCell ref="A2:W2"/>
    <mergeCell ref="A3:I3"/>
    <mergeCell ref="J4:M4"/>
    <mergeCell ref="N4:P4"/>
    <mergeCell ref="R4:W4"/>
    <mergeCell ref="J5:K5"/>
    <mergeCell ref="A33:H3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30.125" customWidth="1"/>
  </cols>
  <sheetData>
    <row r="1" customHeight="1" spans="10:10">
      <c r="J1" s="50" t="s">
        <v>232</v>
      </c>
    </row>
    <row r="2" ht="28.5" customHeight="1" spans="1:10">
      <c r="A2" s="41" t="s">
        <v>233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"单位名称："&amp;"云南省林业和草原科学院油茶研究所"</f>
        <v>单位名称：云南省林业和草原科学院油茶研究所</v>
      </c>
    </row>
    <row r="4" ht="14.25" customHeight="1" spans="1:10">
      <c r="A4" s="43" t="s">
        <v>234</v>
      </c>
      <c r="B4" s="43" t="s">
        <v>235</v>
      </c>
      <c r="C4" s="43" t="s">
        <v>236</v>
      </c>
      <c r="D4" s="43" t="s">
        <v>237</v>
      </c>
      <c r="E4" s="43" t="s">
        <v>238</v>
      </c>
      <c r="F4" s="44" t="s">
        <v>239</v>
      </c>
      <c r="G4" s="43" t="s">
        <v>240</v>
      </c>
      <c r="H4" s="44" t="s">
        <v>241</v>
      </c>
      <c r="I4" s="44" t="s">
        <v>242</v>
      </c>
      <c r="J4" s="43" t="s">
        <v>243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101" t="s">
        <v>221</v>
      </c>
      <c r="B7" s="49" t="s">
        <v>244</v>
      </c>
      <c r="C7" s="49" t="s">
        <v>245</v>
      </c>
      <c r="D7" s="49" t="s">
        <v>246</v>
      </c>
      <c r="E7" s="45" t="s">
        <v>247</v>
      </c>
      <c r="F7" s="49" t="s">
        <v>248</v>
      </c>
      <c r="G7" s="45" t="s">
        <v>118</v>
      </c>
      <c r="H7" s="49" t="s">
        <v>249</v>
      </c>
      <c r="I7" s="49" t="s">
        <v>250</v>
      </c>
      <c r="J7" s="45" t="s">
        <v>251</v>
      </c>
    </row>
    <row r="8" ht="33.75" customHeight="1" spans="1:10">
      <c r="A8" s="101" t="s">
        <v>221</v>
      </c>
      <c r="B8" s="49" t="s">
        <v>244</v>
      </c>
      <c r="C8" s="49" t="s">
        <v>245</v>
      </c>
      <c r="D8" s="49" t="s">
        <v>246</v>
      </c>
      <c r="E8" s="45" t="s">
        <v>252</v>
      </c>
      <c r="F8" s="49" t="s">
        <v>248</v>
      </c>
      <c r="G8" s="45" t="s">
        <v>118</v>
      </c>
      <c r="H8" s="49" t="s">
        <v>253</v>
      </c>
      <c r="I8" s="49" t="s">
        <v>250</v>
      </c>
      <c r="J8" s="45" t="s">
        <v>254</v>
      </c>
    </row>
    <row r="9" ht="33.75" customHeight="1" spans="1:10">
      <c r="A9" s="101" t="s">
        <v>221</v>
      </c>
      <c r="B9" s="49" t="s">
        <v>244</v>
      </c>
      <c r="C9" s="49" t="s">
        <v>245</v>
      </c>
      <c r="D9" s="49" t="s">
        <v>246</v>
      </c>
      <c r="E9" s="45" t="s">
        <v>255</v>
      </c>
      <c r="F9" s="49" t="s">
        <v>248</v>
      </c>
      <c r="G9" s="45" t="s">
        <v>256</v>
      </c>
      <c r="H9" s="49" t="s">
        <v>257</v>
      </c>
      <c r="I9" s="49" t="s">
        <v>250</v>
      </c>
      <c r="J9" s="45" t="s">
        <v>258</v>
      </c>
    </row>
    <row r="10" ht="51" customHeight="1" spans="1:10">
      <c r="A10" s="101" t="s">
        <v>221</v>
      </c>
      <c r="B10" s="49" t="s">
        <v>244</v>
      </c>
      <c r="C10" s="49" t="s">
        <v>245</v>
      </c>
      <c r="D10" s="49" t="s">
        <v>246</v>
      </c>
      <c r="E10" s="45" t="s">
        <v>259</v>
      </c>
      <c r="F10" s="49" t="s">
        <v>248</v>
      </c>
      <c r="G10" s="45" t="s">
        <v>260</v>
      </c>
      <c r="H10" s="49" t="s">
        <v>261</v>
      </c>
      <c r="I10" s="49" t="s">
        <v>250</v>
      </c>
      <c r="J10" s="45" t="s">
        <v>262</v>
      </c>
    </row>
    <row r="11" ht="54" customHeight="1" spans="1:10">
      <c r="A11" s="101" t="s">
        <v>221</v>
      </c>
      <c r="B11" s="49" t="s">
        <v>244</v>
      </c>
      <c r="C11" s="49" t="s">
        <v>245</v>
      </c>
      <c r="D11" s="49" t="s">
        <v>263</v>
      </c>
      <c r="E11" s="45" t="s">
        <v>264</v>
      </c>
      <c r="F11" s="49" t="s">
        <v>248</v>
      </c>
      <c r="G11" s="45" t="s">
        <v>256</v>
      </c>
      <c r="H11" s="49" t="s">
        <v>261</v>
      </c>
      <c r="I11" s="49" t="s">
        <v>250</v>
      </c>
      <c r="J11" s="45" t="s">
        <v>265</v>
      </c>
    </row>
    <row r="12" ht="33.75" customHeight="1" spans="1:10">
      <c r="A12" s="101" t="s">
        <v>221</v>
      </c>
      <c r="B12" s="49" t="s">
        <v>244</v>
      </c>
      <c r="C12" s="49" t="s">
        <v>266</v>
      </c>
      <c r="D12" s="49" t="s">
        <v>267</v>
      </c>
      <c r="E12" s="45" t="s">
        <v>268</v>
      </c>
      <c r="F12" s="49" t="s">
        <v>248</v>
      </c>
      <c r="G12" s="45" t="s">
        <v>269</v>
      </c>
      <c r="H12" s="49" t="s">
        <v>270</v>
      </c>
      <c r="I12" s="49" t="s">
        <v>250</v>
      </c>
      <c r="J12" s="45" t="s">
        <v>271</v>
      </c>
    </row>
    <row r="13" ht="33.75" customHeight="1" spans="1:10">
      <c r="A13" s="101" t="s">
        <v>221</v>
      </c>
      <c r="B13" s="49" t="s">
        <v>244</v>
      </c>
      <c r="C13" s="49" t="s">
        <v>266</v>
      </c>
      <c r="D13" s="49" t="s">
        <v>272</v>
      </c>
      <c r="E13" s="45" t="s">
        <v>273</v>
      </c>
      <c r="F13" s="49" t="s">
        <v>248</v>
      </c>
      <c r="G13" s="45" t="s">
        <v>274</v>
      </c>
      <c r="H13" s="49" t="s">
        <v>275</v>
      </c>
      <c r="I13" s="49" t="s">
        <v>250</v>
      </c>
      <c r="J13" s="45" t="s">
        <v>276</v>
      </c>
    </row>
    <row r="14" ht="33.75" customHeight="1" spans="1:10">
      <c r="A14" s="101" t="s">
        <v>221</v>
      </c>
      <c r="B14" s="49" t="s">
        <v>244</v>
      </c>
      <c r="C14" s="49" t="s">
        <v>266</v>
      </c>
      <c r="D14" s="49" t="s">
        <v>272</v>
      </c>
      <c r="E14" s="45" t="s">
        <v>277</v>
      </c>
      <c r="F14" s="49" t="s">
        <v>248</v>
      </c>
      <c r="G14" s="45" t="s">
        <v>118</v>
      </c>
      <c r="H14" s="49" t="s">
        <v>278</v>
      </c>
      <c r="I14" s="49" t="s">
        <v>250</v>
      </c>
      <c r="J14" s="45" t="s">
        <v>279</v>
      </c>
    </row>
    <row r="15" ht="33.75" customHeight="1" spans="1:10">
      <c r="A15" s="101" t="s">
        <v>221</v>
      </c>
      <c r="B15" s="49" t="s">
        <v>244</v>
      </c>
      <c r="C15" s="49" t="s">
        <v>266</v>
      </c>
      <c r="D15" s="49" t="s">
        <v>272</v>
      </c>
      <c r="E15" s="45" t="s">
        <v>280</v>
      </c>
      <c r="F15" s="49" t="s">
        <v>248</v>
      </c>
      <c r="G15" s="45" t="s">
        <v>119</v>
      </c>
      <c r="H15" s="49" t="s">
        <v>278</v>
      </c>
      <c r="I15" s="49" t="s">
        <v>250</v>
      </c>
      <c r="J15" s="45" t="s">
        <v>281</v>
      </c>
    </row>
    <row r="16" ht="33.75" customHeight="1" spans="1:10">
      <c r="A16" s="101" t="s">
        <v>221</v>
      </c>
      <c r="B16" s="49" t="s">
        <v>244</v>
      </c>
      <c r="C16" s="49" t="s">
        <v>266</v>
      </c>
      <c r="D16" s="49" t="s">
        <v>282</v>
      </c>
      <c r="E16" s="45" t="s">
        <v>283</v>
      </c>
      <c r="F16" s="49" t="s">
        <v>248</v>
      </c>
      <c r="G16" s="45" t="s">
        <v>256</v>
      </c>
      <c r="H16" s="49" t="s">
        <v>284</v>
      </c>
      <c r="I16" s="49" t="s">
        <v>250</v>
      </c>
      <c r="J16" s="45" t="s">
        <v>285</v>
      </c>
    </row>
    <row r="17" ht="33.75" customHeight="1" spans="1:10">
      <c r="A17" s="101" t="s">
        <v>221</v>
      </c>
      <c r="B17" s="49" t="s">
        <v>244</v>
      </c>
      <c r="C17" s="49" t="s">
        <v>286</v>
      </c>
      <c r="D17" s="49" t="s">
        <v>287</v>
      </c>
      <c r="E17" s="45" t="s">
        <v>288</v>
      </c>
      <c r="F17" s="49" t="s">
        <v>248</v>
      </c>
      <c r="G17" s="45" t="s">
        <v>289</v>
      </c>
      <c r="H17" s="49" t="s">
        <v>261</v>
      </c>
      <c r="I17" s="49" t="s">
        <v>250</v>
      </c>
      <c r="J17" s="45" t="s">
        <v>290</v>
      </c>
    </row>
  </sheetData>
  <mergeCells count="4">
    <mergeCell ref="A2:J2"/>
    <mergeCell ref="A3:H3"/>
    <mergeCell ref="A7:A17"/>
    <mergeCell ref="B7:B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B12" sqref="B12"/>
    </sheetView>
  </sheetViews>
  <sheetFormatPr defaultColWidth="9.14166666666667" defaultRowHeight="14.25" customHeight="1" outlineLevelCol="5"/>
  <cols>
    <col min="1" max="1" width="27.37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291</v>
      </c>
    </row>
    <row r="2" ht="28.5" customHeight="1" spans="1:6">
      <c r="A2" s="26" t="s">
        <v>292</v>
      </c>
      <c r="B2" s="26"/>
      <c r="C2" s="26"/>
      <c r="D2" s="26"/>
      <c r="E2" s="26"/>
      <c r="F2" s="26"/>
    </row>
    <row r="3" ht="15" customHeight="1" spans="1:6">
      <c r="A3" s="96" t="str">
        <f>"单位名称："&amp;"云南省林业和草原科学院油茶研究所"</f>
        <v>单位名称：云南省林业和草原科学院油茶研究所</v>
      </c>
      <c r="B3" s="96"/>
      <c r="C3" s="97"/>
      <c r="D3" s="54"/>
      <c r="E3" s="54"/>
      <c r="F3" s="98" t="s">
        <v>2</v>
      </c>
    </row>
    <row r="4" ht="18.75" customHeight="1" spans="1:6">
      <c r="A4" s="9" t="s">
        <v>136</v>
      </c>
      <c r="B4" s="9" t="s">
        <v>49</v>
      </c>
      <c r="C4" s="9" t="s">
        <v>50</v>
      </c>
      <c r="D4" s="15" t="s">
        <v>293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101</v>
      </c>
      <c r="B8" s="100"/>
      <c r="C8" s="100" t="s">
        <v>101</v>
      </c>
      <c r="D8" s="22"/>
      <c r="E8" s="22"/>
      <c r="F8" s="22"/>
    </row>
    <row r="9" customHeight="1" spans="1:1">
      <c r="A9" t="s">
        <v>294</v>
      </c>
    </row>
  </sheetData>
  <mergeCells count="7">
    <mergeCell ref="A2:F2"/>
    <mergeCell ref="A3:B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0"/>
      <c r="P1" s="50"/>
      <c r="Q1" s="94" t="s">
        <v>295</v>
      </c>
    </row>
    <row r="2" ht="27.75" customHeight="1" spans="1:17">
      <c r="A2" s="52" t="s">
        <v>296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"单位名称："&amp;"云南省林业和草原科学院油茶研究所"</f>
        <v>单位名称：云南省林业和草原科学院油茶研究所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126</v>
      </c>
    </row>
    <row r="4" ht="15.75" customHeight="1" spans="1:17">
      <c r="A4" s="9" t="s">
        <v>297</v>
      </c>
      <c r="B4" s="63" t="s">
        <v>298</v>
      </c>
      <c r="C4" s="63" t="s">
        <v>299</v>
      </c>
      <c r="D4" s="63" t="s">
        <v>300</v>
      </c>
      <c r="E4" s="63" t="s">
        <v>301</v>
      </c>
      <c r="F4" s="63" t="s">
        <v>302</v>
      </c>
      <c r="G4" s="64" t="s">
        <v>143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303</v>
      </c>
      <c r="J5" s="66" t="s">
        <v>304</v>
      </c>
      <c r="K5" s="67" t="s">
        <v>305</v>
      </c>
      <c r="L5" s="82" t="s">
        <v>306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150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 t="s">
        <v>46</v>
      </c>
      <c r="B8" s="71"/>
      <c r="C8" s="71"/>
      <c r="D8" s="71"/>
      <c r="E8" s="90"/>
      <c r="F8" s="22">
        <v>4000</v>
      </c>
      <c r="G8" s="22">
        <v>4000</v>
      </c>
      <c r="H8" s="22"/>
      <c r="I8" s="22"/>
      <c r="J8" s="22"/>
      <c r="K8" s="22"/>
      <c r="L8" s="22">
        <v>4000</v>
      </c>
      <c r="M8" s="22">
        <v>4000</v>
      </c>
      <c r="N8" s="22"/>
      <c r="O8" s="22"/>
      <c r="P8" s="22"/>
      <c r="Q8" s="22"/>
    </row>
    <row r="9" ht="21" customHeight="1" spans="1:17">
      <c r="A9" s="91" t="s">
        <v>176</v>
      </c>
      <c r="B9" s="71" t="s">
        <v>307</v>
      </c>
      <c r="C9" s="71" t="s">
        <v>308</v>
      </c>
      <c r="D9" s="92" t="s">
        <v>249</v>
      </c>
      <c r="E9" s="93">
        <v>20</v>
      </c>
      <c r="F9" s="22">
        <v>4000</v>
      </c>
      <c r="G9" s="22">
        <v>4000</v>
      </c>
      <c r="H9" s="22"/>
      <c r="I9" s="22"/>
      <c r="J9" s="22"/>
      <c r="K9" s="22"/>
      <c r="L9" s="22">
        <v>4000</v>
      </c>
      <c r="M9" s="22">
        <v>4000</v>
      </c>
      <c r="N9" s="22"/>
      <c r="O9" s="22"/>
      <c r="P9" s="22"/>
      <c r="Q9" s="22"/>
    </row>
    <row r="10" ht="21" customHeight="1" spans="1:17">
      <c r="A10" s="73" t="s">
        <v>101</v>
      </c>
      <c r="B10" s="74"/>
      <c r="C10" s="74"/>
      <c r="D10" s="74"/>
      <c r="E10" s="90"/>
      <c r="F10" s="22">
        <v>4000</v>
      </c>
      <c r="G10" s="22">
        <v>4000</v>
      </c>
      <c r="H10" s="22"/>
      <c r="I10" s="22"/>
      <c r="J10" s="22"/>
      <c r="K10" s="22"/>
      <c r="L10" s="22">
        <v>4000</v>
      </c>
      <c r="M10" s="22">
        <v>4000</v>
      </c>
      <c r="N10" s="22"/>
      <c r="O10" s="22"/>
      <c r="P10" s="22"/>
      <c r="Q10" s="2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309</v>
      </c>
    </row>
    <row r="2" ht="27.75" customHeight="1" spans="1:14">
      <c r="A2" s="52" t="s">
        <v>310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"单位名称："&amp;"云南省林业和草原科学院油茶研究所"</f>
        <v>单位名称：云南省林业和草原科学院油茶研究所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126</v>
      </c>
    </row>
    <row r="4" ht="15.75" customHeight="1" spans="1:14">
      <c r="A4" s="9" t="s">
        <v>297</v>
      </c>
      <c r="B4" s="63" t="s">
        <v>311</v>
      </c>
      <c r="C4" s="63" t="s">
        <v>312</v>
      </c>
      <c r="D4" s="64" t="s">
        <v>143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303</v>
      </c>
      <c r="G5" s="66" t="s">
        <v>304</v>
      </c>
      <c r="H5" s="67" t="s">
        <v>305</v>
      </c>
      <c r="I5" s="82" t="s">
        <v>306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150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101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customHeight="1" spans="1:1">
      <c r="A11" t="s">
        <v>313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1"/>
      <c r="W1" s="50" t="s">
        <v>314</v>
      </c>
    </row>
    <row r="2" ht="27.75" customHeight="1" spans="1:23">
      <c r="A2" s="52" t="s">
        <v>315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"单位名称："&amp;"云南省林业和草原科学院油茶研究所"</f>
        <v>单位名称：云南省林业和草原科学院油茶研究所</v>
      </c>
      <c r="B3" s="54"/>
      <c r="C3" s="54"/>
      <c r="D3" s="55"/>
      <c r="E3" s="56"/>
      <c r="F3" s="56"/>
      <c r="G3" s="56"/>
      <c r="H3" s="56"/>
      <c r="I3" s="56"/>
      <c r="W3" s="59" t="s">
        <v>126</v>
      </c>
    </row>
    <row r="4" ht="19.5" customHeight="1" spans="1:23">
      <c r="A4" s="15" t="s">
        <v>316</v>
      </c>
      <c r="B4" s="10" t="s">
        <v>143</v>
      </c>
      <c r="C4" s="11"/>
      <c r="D4" s="11"/>
      <c r="E4" s="10" t="s">
        <v>317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318</v>
      </c>
      <c r="E5" s="58" t="s">
        <v>319</v>
      </c>
      <c r="F5" s="58" t="s">
        <v>320</v>
      </c>
      <c r="G5" s="58" t="s">
        <v>321</v>
      </c>
      <c r="H5" s="58" t="s">
        <v>322</v>
      </c>
      <c r="I5" s="58" t="s">
        <v>323</v>
      </c>
      <c r="J5" s="58" t="s">
        <v>324</v>
      </c>
      <c r="K5" s="58" t="s">
        <v>325</v>
      </c>
      <c r="L5" s="58" t="s">
        <v>326</v>
      </c>
      <c r="M5" s="58" t="s">
        <v>327</v>
      </c>
      <c r="N5" s="58" t="s">
        <v>328</v>
      </c>
      <c r="O5" s="58" t="s">
        <v>329</v>
      </c>
      <c r="P5" s="58" t="s">
        <v>330</v>
      </c>
      <c r="Q5" s="58" t="s">
        <v>331</v>
      </c>
      <c r="R5" s="58" t="s">
        <v>332</v>
      </c>
      <c r="S5" s="58" t="s">
        <v>333</v>
      </c>
      <c r="T5" s="58" t="s">
        <v>334</v>
      </c>
      <c r="U5" s="58" t="s">
        <v>335</v>
      </c>
      <c r="V5" s="58" t="s">
        <v>336</v>
      </c>
      <c r="W5" s="58" t="s">
        <v>337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338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2" sqref="A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0" t="s">
        <v>339</v>
      </c>
    </row>
    <row r="2" ht="28.5" customHeight="1" spans="1:10">
      <c r="A2" s="41" t="s">
        <v>340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"单位名称："&amp;"云南省林业和草原科学院油茶研究所"</f>
        <v>单位名称：云南省林业和草原科学院油茶研究所</v>
      </c>
    </row>
    <row r="4" ht="44.25" customHeight="1" spans="1:10">
      <c r="A4" s="43" t="s">
        <v>234</v>
      </c>
      <c r="B4" s="43" t="s">
        <v>235</v>
      </c>
      <c r="C4" s="43" t="s">
        <v>236</v>
      </c>
      <c r="D4" s="43" t="s">
        <v>237</v>
      </c>
      <c r="E4" s="43" t="s">
        <v>238</v>
      </c>
      <c r="F4" s="44" t="s">
        <v>239</v>
      </c>
      <c r="G4" s="43" t="s">
        <v>240</v>
      </c>
      <c r="H4" s="44" t="s">
        <v>241</v>
      </c>
      <c r="I4" s="44" t="s">
        <v>242</v>
      </c>
      <c r="J4" s="43" t="s">
        <v>243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ht="15" customHeight="1" spans="1:1">
      <c r="A8" t="s">
        <v>341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342</v>
      </c>
    </row>
    <row r="2" ht="30.65" customHeight="1" spans="1:8">
      <c r="A2" s="35" t="s">
        <v>343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"单位名称："&amp;"云南省林业和草原科学院油茶研究所"</f>
        <v>单位名称：云南省林业和草原科学院油茶研究所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136</v>
      </c>
      <c r="B4" s="36" t="s">
        <v>344</v>
      </c>
      <c r="C4" s="36" t="s">
        <v>345</v>
      </c>
      <c r="D4" s="36" t="s">
        <v>346</v>
      </c>
      <c r="E4" s="36" t="s">
        <v>347</v>
      </c>
      <c r="F4" s="36" t="s">
        <v>348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301</v>
      </c>
      <c r="G5" s="36" t="s">
        <v>349</v>
      </c>
      <c r="H5" s="36" t="s">
        <v>350</v>
      </c>
    </row>
    <row r="6" ht="18.75" customHeight="1" spans="1:8">
      <c r="A6" s="37" t="s">
        <v>118</v>
      </c>
      <c r="B6" s="37" t="s">
        <v>119</v>
      </c>
      <c r="C6" s="37" t="s">
        <v>120</v>
      </c>
      <c r="D6" s="37" t="s">
        <v>121</v>
      </c>
      <c r="E6" s="37" t="s">
        <v>122</v>
      </c>
      <c r="F6" s="37" t="s">
        <v>123</v>
      </c>
      <c r="G6" s="37" t="s">
        <v>351</v>
      </c>
      <c r="H6" s="37" t="s">
        <v>352</v>
      </c>
    </row>
    <row r="7" ht="29.9" customHeight="1" spans="1:8">
      <c r="A7" s="38" t="s">
        <v>46</v>
      </c>
      <c r="B7" s="38" t="s">
        <v>353</v>
      </c>
      <c r="C7" s="38" t="s">
        <v>354</v>
      </c>
      <c r="D7" s="38" t="s">
        <v>355</v>
      </c>
      <c r="E7" s="36" t="s">
        <v>356</v>
      </c>
      <c r="F7" s="39">
        <v>1</v>
      </c>
      <c r="G7" s="40">
        <v>20000</v>
      </c>
      <c r="H7" s="40">
        <v>20000</v>
      </c>
    </row>
    <row r="8" ht="29.9" customHeight="1" spans="1:8">
      <c r="A8" s="38" t="s">
        <v>46</v>
      </c>
      <c r="B8" s="38" t="s">
        <v>353</v>
      </c>
      <c r="C8" s="38" t="s">
        <v>357</v>
      </c>
      <c r="D8" s="38" t="s">
        <v>358</v>
      </c>
      <c r="E8" s="36" t="s">
        <v>359</v>
      </c>
      <c r="F8" s="39">
        <v>2</v>
      </c>
      <c r="G8" s="40">
        <v>2500</v>
      </c>
      <c r="H8" s="40">
        <v>5000</v>
      </c>
    </row>
    <row r="9" ht="29.9" customHeight="1" spans="1:8">
      <c r="A9" s="38" t="s">
        <v>46</v>
      </c>
      <c r="B9" s="38" t="s">
        <v>353</v>
      </c>
      <c r="C9" s="38" t="s">
        <v>360</v>
      </c>
      <c r="D9" s="38" t="s">
        <v>361</v>
      </c>
      <c r="E9" s="36" t="s">
        <v>356</v>
      </c>
      <c r="F9" s="39">
        <v>1</v>
      </c>
      <c r="G9" s="40">
        <v>20000</v>
      </c>
      <c r="H9" s="40">
        <v>20000</v>
      </c>
    </row>
    <row r="10" ht="20.15" customHeight="1" spans="1:8">
      <c r="A10" s="36" t="s">
        <v>31</v>
      </c>
      <c r="B10" s="36"/>
      <c r="C10" s="36"/>
      <c r="D10" s="36"/>
      <c r="E10" s="36"/>
      <c r="F10" s="39">
        <v>4</v>
      </c>
      <c r="G10" s="40"/>
      <c r="H10" s="40">
        <v>45000</v>
      </c>
    </row>
  </sheetData>
  <mergeCells count="8">
    <mergeCell ref="A2:H2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362</v>
      </c>
    </row>
    <row r="2" ht="27.75" customHeight="1" spans="1:11">
      <c r="A2" s="26" t="s">
        <v>363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"单位名称："&amp;"云南省林业和草原科学院油茶研究所"</f>
        <v>单位名称：云南省林业和草原科学院油茶研究所</v>
      </c>
      <c r="B3" s="5"/>
      <c r="C3" s="5"/>
      <c r="D3" s="5"/>
      <c r="E3" s="5"/>
      <c r="F3" s="5"/>
      <c r="G3" s="5"/>
      <c r="H3" s="6"/>
      <c r="I3" s="6"/>
      <c r="J3" s="6"/>
      <c r="K3" s="7" t="s">
        <v>126</v>
      </c>
    </row>
    <row r="4" ht="21.75" customHeight="1" spans="1:11">
      <c r="A4" s="8" t="s">
        <v>217</v>
      </c>
      <c r="B4" s="8" t="s">
        <v>138</v>
      </c>
      <c r="C4" s="8" t="s">
        <v>218</v>
      </c>
      <c r="D4" s="9" t="s">
        <v>139</v>
      </c>
      <c r="E4" s="9" t="s">
        <v>140</v>
      </c>
      <c r="F4" s="9" t="s">
        <v>141</v>
      </c>
      <c r="G4" s="9" t="s">
        <v>142</v>
      </c>
      <c r="H4" s="15" t="s">
        <v>31</v>
      </c>
      <c r="I4" s="10" t="s">
        <v>364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101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365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E20" sqref="E20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366</v>
      </c>
    </row>
    <row r="2" ht="27.75" customHeight="1" spans="1:7">
      <c r="A2" s="3" t="s">
        <v>367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"单位名称："&amp;"云南省林业和草原科学院油茶研究所"</f>
        <v>单位名称：云南省林业和草原科学院油茶研究所</v>
      </c>
      <c r="B3" s="5"/>
      <c r="C3" s="5"/>
      <c r="D3" s="5"/>
      <c r="E3" s="6"/>
      <c r="F3" s="6"/>
      <c r="G3" s="7" t="s">
        <v>126</v>
      </c>
    </row>
    <row r="4" ht="21.75" customHeight="1" spans="1:7">
      <c r="A4" s="8" t="s">
        <v>218</v>
      </c>
      <c r="B4" s="8" t="s">
        <v>217</v>
      </c>
      <c r="C4" s="8" t="s">
        <v>138</v>
      </c>
      <c r="D4" s="9" t="s">
        <v>368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369</v>
      </c>
      <c r="F5" s="9" t="s">
        <v>370</v>
      </c>
      <c r="G5" s="9" t="s">
        <v>371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372</v>
      </c>
      <c r="C10" s="24"/>
      <c r="D10" s="25"/>
      <c r="E10" s="22"/>
      <c r="F10" s="22"/>
      <c r="G10" s="22"/>
    </row>
    <row r="11" customHeight="1" spans="1:1">
      <c r="A11" t="s">
        <v>373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杨希娴</cp:lastModifiedBy>
  <dcterms:created xsi:type="dcterms:W3CDTF">2025-02-07T06:44:00Z</dcterms:created>
  <dcterms:modified xsi:type="dcterms:W3CDTF">2025-02-17T07:14:34Z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BACA28A3889D42DCAADD637C54297962_13</vt:lpwstr>
  </property>
  <property fmtid="{D5CDD505-2E9C-101B-9397-08002B2CF9AE}" pid="3" name="KSOProductBuildVer">
    <vt:lpwstr>2052-12.1.0.19302</vt:lpwstr>
  </property>
</Properties>
</file>