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<sst xmlns="http://schemas.openxmlformats.org/spreadsheetml/2006/main" count="1096" uniqueCount="406">
  <si>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</si>
  <si>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</si>
  <si>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</si>
  <si>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</si>
  <si>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</si>
  <si>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</si>
  <si>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</si>
  <si>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</si>
  <si>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</si>
  <si>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</si>
  <si>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</si>
  <si>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</si>
  <si>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</si>
  <si>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</si>
  <si>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</si>
  <si>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</si>
  <si>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</si>
  <si>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</si>
  <si>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</si>
  <si>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</si>
  <si>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</si>
  <si>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</si>
  <si>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</si>
  <si>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</si>
  <si>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</si>
  <si>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</si>
  <si>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</si>
  <si>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</si>
  <si>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</si>
  <si>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</si>
  <si>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</si>
  <si>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</si>
  <si>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</si>
  <si>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</si>
  <si>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</si>
  <si>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</si>
  <si>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</si>
  <si>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</si>
  <si>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</si>
  <si>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</si>
  <si>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</si>
  <si>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</si>
  <si>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</si>
  <si>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</si>
  <si>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</si>
  <si>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169031005</t>
  </si>
  <si>
    <t>云南省林业和草原科学院漾濞核桃研究院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</si>
  <si>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</si>
  <si>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</si>
  <si>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</si>
  <si>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</si>
  <si>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</si>
  <si>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</si>
  <si>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</si>
  <si>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</si>
  <si>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</si>
  <si>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</si>
  <si>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</si>
  <si>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</si>
  <si>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</si>
  <si>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</si>
  <si>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</si>
  <si>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20603</t>
  </si>
  <si>
    <t>应用研究</t>
  </si>
  <si>
    <t>2060301</t>
  </si>
  <si>
    <t>机构运行</t>
  </si>
  <si>
    <t>2060302</t>
  </si>
  <si>
    <t>社会公益研究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</si>
  <si>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</si>
  <si>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</si>
  <si>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</si>
  <si>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</si>
  <si>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</si>
  <si>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</si>
  <si>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</si>
  <si>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</si>
  <si>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</si>
  <si>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</si>
  <si>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</si>
  <si>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</si>
  <si>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</si>
  <si>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</si>
  <si>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</si>
  <si>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</si>
  <si>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</si>
  <si>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</si>
  <si>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</si>
  <si>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</si>
  <si>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</si>
  <si>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</si>
  <si>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</si>
  <si>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</si>
  <si>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</si>
  <si>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2110404</t>
  </si>
  <si>
    <t>生物及物种资源保护</t>
  </si>
  <si>
    <t>213</t>
  </si>
  <si>
    <t>农林水支出</t>
  </si>
  <si>
    <t>21302</t>
  </si>
  <si>
    <t>林业和草原</t>
  </si>
  <si>
    <t>2130206</t>
  </si>
  <si>
    <t>技术推广与转化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</si>
  <si>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</si>
  <si>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</si>
  <si>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</si>
  <si>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</si>
  <si>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</si>
  <si>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</si>
  <si>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</si>
  <si>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</si>
  <si>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</si>
  <si>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</si>
  <si>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</si>
  <si>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</si>
  <si>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</si>
  <si>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</si>
  <si>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</si>
  <si>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</si>
  <si>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</si>
  <si>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</si>
  <si>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</si>
  <si>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</si>
  <si>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</si>
  <si>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</si>
  <si>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</si>
  <si>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</si>
  <si>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</si>
  <si>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</si>
  <si>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</si>
  <si>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</si>
  <si>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</si>
  <si>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</si>
  <si>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</si>
  <si>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</si>
  <si>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</si>
  <si>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</si>
  <si>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</si>
  <si>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</si>
  <si>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</si>
  <si>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</si>
  <si>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注：云南省林业和草原科学院漾濞核桃研究院2025年无一般公共预算“三公”经费支出预算。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</si>
  <si>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</si>
  <si>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</si>
  <si>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</si>
  <si>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</si>
  <si>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</si>
  <si>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</si>
  <si>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</si>
  <si>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</si>
  <si>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</si>
  <si>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</si>
  <si>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</si>
  <si>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</si>
  <si>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</si>
  <si>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</si>
  <si>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</si>
  <si>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</si>
  <si>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</si>
  <si>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530000231100001093222</t>
  </si>
  <si>
    <t>30113</t>
  </si>
  <si>
    <t>530000231100001093223</t>
  </si>
  <si>
    <t>对个人和家庭的补助</t>
  </si>
  <si>
    <t>30305</t>
  </si>
  <si>
    <t>生活补助</t>
  </si>
  <si>
    <t>530000231100001093225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</si>
  <si>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</si>
  <si>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</si>
  <si>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</si>
  <si>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</si>
  <si>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</si>
  <si>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</si>
  <si>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</si>
  <si>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</si>
  <si>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</si>
  <si>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</si>
  <si>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</si>
  <si>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</si>
  <si>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</si>
  <si>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</si>
  <si>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</si>
  <si>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</si>
  <si>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</si>
  <si>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</si>
  <si>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</si>
  <si>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</si>
  <si>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</si>
  <si>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</si>
  <si>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</si>
  <si>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</si>
  <si>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</si>
  <si>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</si>
  <si>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</si>
  <si>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</si>
  <si>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</si>
  <si>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30229</t>
  </si>
  <si>
    <t>福利费</t>
  </si>
  <si>
    <t>30240</t>
  </si>
  <si>
    <t>税金及附加费用</t>
  </si>
  <si>
    <t>30299</t>
  </si>
  <si>
    <t>其他商品和服务支出</t>
  </si>
  <si>
    <t>31002</t>
  </si>
  <si>
    <t>办公设备购置</t>
  </si>
  <si>
    <t>530000231100001093232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</si>
  <si>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</si>
  <si>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</si>
  <si>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</si>
  <si>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</si>
  <si>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</si>
  <si>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</si>
  <si>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</si>
  <si>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</si>
  <si>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</si>
  <si>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530000231100001093233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</si>
  <si>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</si>
  <si>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</si>
  <si>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</si>
  <si>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</si>
  <si>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</si>
  <si>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</si>
  <si>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</si>
  <si>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</si>
  <si>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</si>
  <si>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530000231100001093239</t>
  </si>
  <si>
    <t>30217</t>
  </si>
  <si>
    <t>530000231100001093241</t>
  </si>
  <si>
    <t>工会经费</t>
  </si>
  <si>
    <t>30228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</si>
  <si>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</si>
  <si>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</si>
  <si>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</si>
  <si>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</si>
  <si>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</si>
  <si>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</si>
  <si>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薄壳山核桃低效林改造技术示范与推广资金</t>
  </si>
  <si>
    <t>事业发展类</t>
  </si>
  <si>
    <t>530000231100001812097</t>
  </si>
  <si>
    <t>茶果樟的拯救保护资金</t>
  </si>
  <si>
    <t>专项业务类</t>
  </si>
  <si>
    <t>530000241100003017337</t>
  </si>
  <si>
    <t>林业科技研究及技术推广与服务项目补助资金</t>
  </si>
  <si>
    <t>530000231100001036576</t>
  </si>
  <si>
    <t>30239</t>
  </si>
  <si>
    <t>其他交通费用</t>
  </si>
  <si>
    <t>31003</t>
  </si>
  <si>
    <t>专用设备购置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</si>
  <si>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</si>
  <si>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</si>
  <si>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</si>
  <si>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</si>
  <si>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</si>
  <si>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</si>
  <si>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</si>
  <si>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</si>
  <si>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</si>
  <si>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</si>
  <si>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</si>
  <si>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</si>
  <si>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核桃研究院将围绕核桃、薄壳山核桃、青刺果、林下经济及核桃初加工一体化及林下经济协调发展等研究工作，实现核桃、薄壳山核桃、青刺果良种良法栽培，为山区群众发展产业脱贫提供科技支撑。具体为认真开展以核桃、薄壳山核桃、青刺果高效栽培技术研究，积极探索林下经济及核桃初加工一体化技术研究：加强科技成果转化示范，转化应用科技成果2项以上。加强核桃、薄壳山核桃、青刺果及香菇种质资源的挖掘和研究，建立示范基地面积1000亩以上，选派科技服务人员组建专业技术服务团队，为2家合作社（企业）开展技术服务；围绕核桃、薄壳山核桃栽培技术开展技术培训，技术培训任务完成率100%，组织产学研合作单位数1个，参加产学研科技人数5人/次，与核桃加工企业开展合作，对核桃初加工一体化技术示范与推广，实现科技成果与市场需求的有效对接，推动林草产业的可持续和高质量发展。</t>
  </si>
  <si>
    <t>产出指标</t>
  </si>
  <si>
    <t>数量指标</t>
  </si>
  <si>
    <t>建设示范基地</t>
  </si>
  <si>
    <t>&gt;=</t>
  </si>
  <si>
    <t>1.00</t>
  </si>
  <si>
    <t>个</t>
  </si>
  <si>
    <t>定量指标</t>
  </si>
  <si>
    <t>反映示范基地的建设完成情况。</t>
  </si>
  <si>
    <t>核桃研究院将围绕核桃、薄壳山核桃、青刺果、林下经济及核桃初加工一体化及林下经济协调发展等研究工作，实现核桃、薄壳山核桃、青刺果良种良法栽培，为山区群众发展产业脱贫提供科技支撑。具体为认真开展以桃、薄壳山核桃、青刺果高效栽培技术研究，积极探索林下经济及核桃初加工一体化技术研究：加强科技成果转化示范，转化应用科技成果2项以上。加强核桃、薄壳山核桃、青刺果及香菇种质资源的挖掘和研究，建立示范基地面积1000亩以上, 选派科技服务人员组建专业技术服务团队，为2家合作社（企业）开展技术服务；围绕核桃、薄壳山核桃栽培技术开展技术培训，技术培训任务完成率100%，组织产学研合作单位数1个，参加产学研科技人数5人/次，与核桃加工企业开展合作，对核桃初加工一体化技术示范与推广,实现科技成果与市场需求的有效对接，推动林草产业的的可持续和高质量发展。</t>
  </si>
  <si>
    <t>申报专利数</t>
  </si>
  <si>
    <t>反映部门申请或授权发明专利、实用新型专利、外观设计专利情况。</t>
  </si>
  <si>
    <t>科研论文数</t>
  </si>
  <si>
    <t>篇</t>
  </si>
  <si>
    <t>反映部门科技水平贡献情况。</t>
  </si>
  <si>
    <t>技术培训任务完成率</t>
  </si>
  <si>
    <t>=</t>
  </si>
  <si>
    <t>100</t>
  </si>
  <si>
    <t>%</t>
  </si>
  <si>
    <t>反映开展技术培训情况。技术培训完成率=（实际完成技术培训人数/计划完成技术培训人数）*100%</t>
  </si>
  <si>
    <t>质量指标</t>
  </si>
  <si>
    <t>成果转化应用率</t>
  </si>
  <si>
    <t>30</t>
  </si>
  <si>
    <t>反映科研成果应用率。成果应用率=（成果转化数/成果数）*100%</t>
  </si>
  <si>
    <t>效益指标</t>
  </si>
  <si>
    <t>经济效益</t>
  </si>
  <si>
    <t>带动农户收入增加</t>
  </si>
  <si>
    <t>1000</t>
  </si>
  <si>
    <t>元</t>
  </si>
  <si>
    <t>反映项目实施后带动示范区受益人群的增加收入情况。</t>
  </si>
  <si>
    <t>社会效益</t>
  </si>
  <si>
    <t>组织产学研合作单位数</t>
  </si>
  <si>
    <t>反映通过项目实施后带动产学研合作情况。</t>
  </si>
  <si>
    <t>转化科技成果应用数</t>
  </si>
  <si>
    <t>反映科技成果的取得与转化应用。</t>
  </si>
  <si>
    <t>服务合作社、企业</t>
  </si>
  <si>
    <t>家</t>
  </si>
  <si>
    <t>反映服务合作社、企业数</t>
  </si>
  <si>
    <t>参加产学研科技人数</t>
  </si>
  <si>
    <t>人/次</t>
  </si>
  <si>
    <t>反映项目实施中，选派的科技特派（团）人员参加产学研合作的人次。</t>
  </si>
  <si>
    <t>示范推广面积</t>
  </si>
  <si>
    <t>亩</t>
  </si>
  <si>
    <t>反映项目成果示范推广成效。</t>
  </si>
  <si>
    <t>满意度指标</t>
  </si>
  <si>
    <t>服务对象满意度</t>
  </si>
  <si>
    <t>95</t>
  </si>
  <si>
    <t>反映服务对象对科技研发工作整体满意度。
服务对象满意度=（对科研成果整体满意的人数/问卷调查人数）*100%。</t>
  </si>
  <si>
    <t>项目单位满意度</t>
  </si>
  <si>
    <t>预算06表</t>
  </si>
  <si>
    <t>2025年部门政府性基金预算支出预算表</t>
  </si>
  <si>
    <t>政府性基金预算支出</t>
  </si>
  <si>
    <t>注：云南省林业和草原科学院漾濞核桃研究院2025年无政府性基金预算支出预算。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</si>
  <si>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</si>
  <si>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</si>
  <si>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</si>
  <si>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</si>
  <si>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</si>
  <si>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</si>
  <si>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</si>
  <si>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</si>
  <si>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</si>
  <si>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</si>
  <si>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</si>
  <si>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</si>
  <si>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LED显示屏</t>
  </si>
  <si>
    <t>A02021103 LED显示屏</t>
  </si>
  <si>
    <t>台</t>
  </si>
  <si>
    <t>便携式计算机</t>
  </si>
  <si>
    <t>A02010108 便携式计算机</t>
  </si>
  <si>
    <t>数字照相机</t>
  </si>
  <si>
    <t>A02020501 数字照相机</t>
  </si>
  <si>
    <t>台式计算机</t>
  </si>
  <si>
    <t>A02010105 台式计算机</t>
  </si>
  <si>
    <t>文件柜</t>
  </si>
  <si>
    <t>A05010502 文件柜</t>
  </si>
  <si>
    <t>A3黑白打印机</t>
  </si>
  <si>
    <t>A02021001 A3黑白打印机</t>
  </si>
  <si>
    <t>A4黑白打印机</t>
  </si>
  <si>
    <t>A02021003 A4黑白打印机</t>
  </si>
  <si>
    <t>复印机</t>
  </si>
  <si>
    <t>A02020100 复印机</t>
  </si>
  <si>
    <t>复印纸</t>
  </si>
  <si>
    <t>A05040101 复印纸</t>
  </si>
  <si>
    <t>箱</t>
  </si>
  <si>
    <t>物业管理服务</t>
  </si>
  <si>
    <t>C21040001 物业管理服务</t>
  </si>
  <si>
    <t>月/年</t>
  </si>
  <si>
    <t>预算08表</t>
  </si>
  <si>
    <t>2025年部门政府购买服务预算表</t>
  </si>
  <si>
    <t>政府购买服务项目</t>
  </si>
  <si>
    <t>政府购买服务目录</t>
  </si>
  <si>
    <t>注：云南省林业和草原科学院漾濞核桃研究院2025年无政府购买服务预算。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</si>
  <si>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</si>
  <si>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</si>
  <si>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</si>
  <si>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</si>
  <si>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</si>
  <si>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</si>
  <si>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</si>
  <si>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</si>
  <si>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</si>
  <si>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</si>
  <si>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</si>
  <si>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</si>
  <si>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</si>
  <si>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</si>
  <si>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</si>
  <si>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</si>
  <si>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</si>
  <si>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</si>
  <si>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</si>
  <si>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</si>
  <si>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</si>
  <si>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</si>
  <si>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</si>
  <si>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</si>
  <si>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注：云南省林业和草原科学院漾濞核桃研究院2025年无省对下转移支付预算。</t>
  </si>
  <si>
    <t>预算09-2表</t>
  </si>
  <si>
    <t>2025年省对下转移支付绩效目标表</t>
  </si>
  <si>
    <t>注：云南省林业和草原科学院漾濞核桃研究院2025年无省对下转移支付绩效目标。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</si>
  <si>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</si>
  <si>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</si>
  <si>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</si>
  <si>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</si>
  <si>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</si>
  <si>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</si>
  <si>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</si>
  <si>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</si>
  <si>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</si>
  <si>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</si>
  <si>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</si>
  <si>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</si>
  <si>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台式电脑</t>
  </si>
  <si>
    <t>A3打印机</t>
  </si>
  <si>
    <t>黑白打印机</t>
  </si>
  <si>
    <t>家具和用品</t>
  </si>
  <si>
    <t>文件柜子</t>
  </si>
  <si>
    <t>预算11表</t>
  </si>
  <si>
    <t>2025年中央转移支付补助项目支出预算表</t>
  </si>
  <si>
    <t>上级补助</t>
  </si>
  <si>
    <t>注：云南省林业和草原科学院漾濞核桃研究院2025年无中央转移支付补助项目支出预算。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</si>
  <si>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</si>
  <si>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</si>
  <si>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</si>
  <si>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</si>
  <si>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</si>
  <si>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</si>
  <si>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</si>
  <si>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注：云南省林业和草原科学院漾濞核桃研究院2025年无项目支出中期规划预算。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</si>
</sst>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C30" sqref="C30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5" t="s">
        <v>0</v>
      </c>
    </row>
    <row r="2" ht="36" customHeight="1" spans="1:4">
      <c r="A2" s="41" t="s">
        <v>1</v>
      </c>
      <c r="B2" s="163"/>
      <c r="C2" s="163"/>
      <c r="D2" s="163"/>
    </row>
    <row r="3" ht="21" customHeight="1" spans="1:4">
      <c r="A3" s="87" t="str">
        <f>"单位名称："&amp;"云南省林业和草原科学院漾濞核桃研究院"</f>
        <v>单位名称：云南省林业和草原科学院漾濞核桃研究院</v>
      </c>
      <c r="B3" s="129"/>
      <c r="C3" s="129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2353515.94</v>
      </c>
      <c r="C7" s="103" t="str">
        <f>"一"&amp;"、"&amp;"科学技术支出"</f>
        <v>一、科学技术支出</v>
      </c>
      <c r="D7" s="116">
        <v>5319970.45</v>
      </c>
    </row>
    <row r="8" ht="25.4" customHeight="1" spans="1:4">
      <c r="A8" s="140" t="s">
        <v>9</v>
      </c>
      <c r="B8" s="116"/>
      <c r="C8" s="103" t="str">
        <f>"二"&amp;"、"&amp;"社会保障和就业支出"</f>
        <v>二、社会保障和就业支出</v>
      </c>
      <c r="D8" s="116">
        <v>239321.55</v>
      </c>
    </row>
    <row r="9" ht="25.4" customHeight="1" spans="1:4">
      <c r="A9" s="140" t="s">
        <v>10</v>
      </c>
      <c r="B9" s="116"/>
      <c r="C9" s="103" t="str">
        <f>"三"&amp;"、"&amp;"卫生健康支出"</f>
        <v>三、卫生健康支出</v>
      </c>
      <c r="D9" s="116">
        <v>189810.18</v>
      </c>
    </row>
    <row r="10" ht="25.4" customHeight="1" spans="1:4">
      <c r="A10" s="140" t="s">
        <v>11</v>
      </c>
      <c r="B10" s="86"/>
      <c r="C10" s="103" t="str">
        <f>"四"&amp;"、"&amp;"节能环保支出"</f>
        <v>四、节能环保支出</v>
      </c>
      <c r="D10" s="116">
        <v>27794.6</v>
      </c>
    </row>
    <row r="11" ht="25.4" customHeight="1" spans="1:4">
      <c r="A11" s="140" t="s">
        <v>12</v>
      </c>
      <c r="B11" s="116">
        <v>2513900</v>
      </c>
      <c r="C11" s="103" t="str">
        <f>"五"&amp;"、"&amp;"农林水支出"</f>
        <v>五、农林水支出</v>
      </c>
      <c r="D11" s="116">
        <v>300000</v>
      </c>
    </row>
    <row r="12" ht="25.4" customHeight="1" spans="1:4">
      <c r="A12" s="140" t="s">
        <v>13</v>
      </c>
      <c r="B12" s="86">
        <v>2513900</v>
      </c>
      <c r="C12" s="103" t="str">
        <f>"六"&amp;"、"&amp;"住房保障支出"</f>
        <v>六、住房保障支出</v>
      </c>
      <c r="D12" s="116">
        <v>118313.76</v>
      </c>
    </row>
    <row r="13" ht="25.4" customHeight="1" spans="1:4">
      <c r="A13" s="140" t="s">
        <v>14</v>
      </c>
      <c r="B13" s="86"/>
      <c r="C13" s="103"/>
      <c r="D13" s="116"/>
    </row>
    <row r="14" ht="25.4" customHeight="1" spans="1:4">
      <c r="A14" s="140" t="s">
        <v>15</v>
      </c>
      <c r="B14" s="86"/>
      <c r="C14" s="103"/>
      <c r="D14" s="116"/>
    </row>
    <row r="15" ht="25.4" customHeight="1" spans="1:4">
      <c r="A15" s="164" t="s">
        <v>16</v>
      </c>
      <c r="B15" s="86"/>
      <c r="C15" s="103"/>
      <c r="D15" s="116"/>
    </row>
    <row r="16" ht="25.4" customHeight="1" spans="1:4">
      <c r="A16" s="164" t="s">
        <v>17</v>
      </c>
      <c r="B16" s="116"/>
      <c r="C16" s="103"/>
      <c r="D16" s="116"/>
    </row>
    <row r="17" ht="25.4" customHeight="1" spans="1:4">
      <c r="A17" s="165" t="s">
        <v>18</v>
      </c>
      <c r="B17" s="136">
        <v>4867415.94</v>
      </c>
      <c r="C17" s="138" t="s">
        <v>19</v>
      </c>
      <c r="D17" s="136">
        <v>6195210.54</v>
      </c>
    </row>
    <row r="18" ht="25.4" customHeight="1" spans="1:4">
      <c r="A18" s="166" t="s">
        <v>20</v>
      </c>
      <c r="B18" s="136">
        <v>1327794.6</v>
      </c>
      <c r="C18" s="167" t="s">
        <v>21</v>
      </c>
      <c r="D18" s="168"/>
    </row>
    <row r="19" ht="25.4" customHeight="1" spans="1:4">
      <c r="A19" s="169" t="s">
        <v>22</v>
      </c>
      <c r="B19" s="116">
        <v>327794.6</v>
      </c>
      <c r="C19" s="137" t="s">
        <v>22</v>
      </c>
      <c r="D19" s="86"/>
    </row>
    <row r="20" ht="25.4" customHeight="1" spans="1:4">
      <c r="A20" s="169" t="s">
        <v>23</v>
      </c>
      <c r="B20" s="116">
        <v>1000000</v>
      </c>
      <c r="C20" s="137" t="s">
        <v>24</v>
      </c>
      <c r="D20" s="86"/>
    </row>
    <row r="21" ht="25.4" customHeight="1" spans="1:4">
      <c r="A21" s="170" t="s">
        <v>25</v>
      </c>
      <c r="B21" s="136">
        <v>6195210.54</v>
      </c>
      <c r="C21" s="138" t="s">
        <v>26</v>
      </c>
      <c r="D21" s="132">
        <v>6195210.54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7" t="str">
        <f>"单位名称："&amp;"云南省林业和草原科学院漾濞核桃研究院"</f>
        <v>单位名称：云南省林业和草原科学院漾濞核桃研究院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2">
        <v>10</v>
      </c>
      <c r="K7" s="32">
        <v>11</v>
      </c>
      <c r="L7" s="16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6195210.54</v>
      </c>
      <c r="D8" s="116">
        <v>4867415.94</v>
      </c>
      <c r="E8" s="86">
        <v>2353515.94</v>
      </c>
      <c r="F8" s="86"/>
      <c r="G8" s="86"/>
      <c r="H8" s="86"/>
      <c r="I8" s="86">
        <v>2513900</v>
      </c>
      <c r="J8" s="86">
        <v>2513900</v>
      </c>
      <c r="K8" s="86"/>
      <c r="L8" s="86"/>
      <c r="M8" s="86"/>
      <c r="N8" s="86"/>
      <c r="O8" s="86">
        <v>1327794.6</v>
      </c>
      <c r="P8" s="86">
        <v>327794.6</v>
      </c>
      <c r="Q8" s="86"/>
      <c r="R8" s="86"/>
      <c r="S8" s="86">
        <v>1000000</v>
      </c>
    </row>
    <row r="9" ht="16.5" customHeight="1" spans="1:19">
      <c r="A9" s="151" t="s">
        <v>31</v>
      </c>
      <c r="B9" s="152"/>
      <c r="C9" s="116">
        <v>6195210.54</v>
      </c>
      <c r="D9" s="116">
        <v>4867415.94</v>
      </c>
      <c r="E9" s="86">
        <v>2353515.94</v>
      </c>
      <c r="F9" s="86"/>
      <c r="G9" s="86"/>
      <c r="H9" s="86"/>
      <c r="I9" s="86">
        <v>2513900</v>
      </c>
      <c r="J9" s="86">
        <v>2513900</v>
      </c>
      <c r="K9" s="86"/>
      <c r="L9" s="86"/>
      <c r="M9" s="86"/>
      <c r="N9" s="86"/>
      <c r="O9" s="86">
        <v>1327794.6</v>
      </c>
      <c r="P9" s="86">
        <v>327794.6</v>
      </c>
      <c r="Q9" s="86"/>
      <c r="R9" s="86"/>
      <c r="S9" s="86">
        <v>1000000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topLeftCell="A9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6" t="str">
        <f>"单位名称："&amp;"云南省林业和草原科学院漾濞核桃研究院"</f>
        <v>单位名称：云南省林业和草原科学院漾濞核桃研究院</v>
      </c>
      <c r="B3" s="97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8" t="s">
        <v>34</v>
      </c>
      <c r="E4" s="58"/>
      <c r="F4" s="58"/>
      <c r="G4" s="141" t="s">
        <v>35</v>
      </c>
      <c r="H4" s="9" t="s">
        <v>36</v>
      </c>
      <c r="I4" s="9" t="s">
        <v>51</v>
      </c>
      <c r="J4" s="10" t="s">
        <v>52</v>
      </c>
      <c r="K4" s="64" t="s">
        <v>53</v>
      </c>
      <c r="L4" s="64" t="s">
        <v>54</v>
      </c>
      <c r="M4" s="64" t="s">
        <v>55</v>
      </c>
      <c r="N4" s="64" t="s">
        <v>56</v>
      </c>
      <c r="O4" s="81" t="s">
        <v>57</v>
      </c>
    </row>
    <row r="5" ht="30" customHeight="1" spans="1:15">
      <c r="A5" s="18"/>
      <c r="B5" s="18"/>
      <c r="C5" s="18"/>
      <c r="D5" s="58" t="s">
        <v>33</v>
      </c>
      <c r="E5" s="58" t="s">
        <v>58</v>
      </c>
      <c r="F5" s="58" t="s">
        <v>59</v>
      </c>
      <c r="G5" s="18"/>
      <c r="H5" s="18"/>
      <c r="I5" s="18"/>
      <c r="J5" s="58" t="s">
        <v>33</v>
      </c>
      <c r="K5" s="85" t="s">
        <v>53</v>
      </c>
      <c r="L5" s="85" t="s">
        <v>54</v>
      </c>
      <c r="M5" s="85" t="s">
        <v>55</v>
      </c>
      <c r="N5" s="85" t="s">
        <v>56</v>
      </c>
      <c r="O5" s="85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60</v>
      </c>
      <c r="B7" s="28" t="s">
        <v>61</v>
      </c>
      <c r="C7" s="116">
        <v>5319970.45</v>
      </c>
      <c r="D7" s="116">
        <v>1807270.45</v>
      </c>
      <c r="E7" s="116">
        <v>1807270.45</v>
      </c>
      <c r="F7" s="116"/>
      <c r="G7" s="86"/>
      <c r="H7" s="116"/>
      <c r="I7" s="116"/>
      <c r="J7" s="116">
        <v>3512700</v>
      </c>
      <c r="K7" s="116">
        <v>3512700</v>
      </c>
      <c r="L7" s="116"/>
      <c r="M7" s="86"/>
      <c r="N7" s="116"/>
      <c r="O7" s="116"/>
    </row>
    <row r="8" ht="20.25" customHeight="1" spans="1:15">
      <c r="A8" s="124" t="s">
        <v>62</v>
      </c>
      <c r="B8" s="124" t="s">
        <v>63</v>
      </c>
      <c r="C8" s="116">
        <v>5319970.45</v>
      </c>
      <c r="D8" s="116">
        <v>1807270.45</v>
      </c>
      <c r="E8" s="116">
        <v>1807270.45</v>
      </c>
      <c r="F8" s="116"/>
      <c r="G8" s="86"/>
      <c r="H8" s="116"/>
      <c r="I8" s="116"/>
      <c r="J8" s="116">
        <v>3512700</v>
      </c>
      <c r="K8" s="116">
        <v>3512700</v>
      </c>
      <c r="L8" s="116"/>
      <c r="M8" s="86"/>
      <c r="N8" s="116"/>
      <c r="O8" s="116"/>
    </row>
    <row r="9" ht="20.25" customHeight="1" spans="1:15">
      <c r="A9" s="125" t="s">
        <v>64</v>
      </c>
      <c r="B9" s="125" t="s">
        <v>65</v>
      </c>
      <c r="C9" s="116">
        <v>2277470.45</v>
      </c>
      <c r="D9" s="116">
        <v>1807270.45</v>
      </c>
      <c r="E9" s="116">
        <v>1807270.45</v>
      </c>
      <c r="F9" s="116"/>
      <c r="G9" s="86"/>
      <c r="H9" s="116"/>
      <c r="I9" s="116"/>
      <c r="J9" s="116">
        <v>470200</v>
      </c>
      <c r="K9" s="116">
        <v>470200</v>
      </c>
      <c r="L9" s="116"/>
      <c r="M9" s="86"/>
      <c r="N9" s="116"/>
      <c r="O9" s="116"/>
    </row>
    <row r="10" ht="20.25" customHeight="1" spans="1:15">
      <c r="A10" s="125" t="s">
        <v>66</v>
      </c>
      <c r="B10" s="125" t="s">
        <v>67</v>
      </c>
      <c r="C10" s="116">
        <v>3042500</v>
      </c>
      <c r="D10" s="116"/>
      <c r="E10" s="116"/>
      <c r="F10" s="116"/>
      <c r="G10" s="86"/>
      <c r="H10" s="116"/>
      <c r="I10" s="116"/>
      <c r="J10" s="116">
        <v>3042500</v>
      </c>
      <c r="K10" s="116">
        <v>3042500</v>
      </c>
      <c r="L10" s="116"/>
      <c r="M10" s="86"/>
      <c r="N10" s="116"/>
      <c r="O10" s="116"/>
    </row>
    <row r="11" ht="20.25" customHeight="1" spans="1:15">
      <c r="A11" s="28" t="s">
        <v>68</v>
      </c>
      <c r="B11" s="28" t="s">
        <v>69</v>
      </c>
      <c r="C11" s="116">
        <v>239321.55</v>
      </c>
      <c r="D11" s="116">
        <v>238121.55</v>
      </c>
      <c r="E11" s="116">
        <v>238121.55</v>
      </c>
      <c r="F11" s="116"/>
      <c r="G11" s="86"/>
      <c r="H11" s="116"/>
      <c r="I11" s="116"/>
      <c r="J11" s="116">
        <v>1200</v>
      </c>
      <c r="K11" s="116">
        <v>1200</v>
      </c>
      <c r="L11" s="116"/>
      <c r="M11" s="86"/>
      <c r="N11" s="116"/>
      <c r="O11" s="116"/>
    </row>
    <row r="12" ht="20.25" customHeight="1" spans="1:15">
      <c r="A12" s="124" t="s">
        <v>70</v>
      </c>
      <c r="B12" s="124" t="s">
        <v>71</v>
      </c>
      <c r="C12" s="116">
        <v>226636.16</v>
      </c>
      <c r="D12" s="116">
        <v>226636.16</v>
      </c>
      <c r="E12" s="116">
        <v>226636.16</v>
      </c>
      <c r="F12" s="116"/>
      <c r="G12" s="86"/>
      <c r="H12" s="116"/>
      <c r="I12" s="116"/>
      <c r="J12" s="116"/>
      <c r="K12" s="116"/>
      <c r="L12" s="116"/>
      <c r="M12" s="86"/>
      <c r="N12" s="116"/>
      <c r="O12" s="116"/>
    </row>
    <row r="13" ht="20.25" customHeight="1" spans="1:15">
      <c r="A13" s="125" t="s">
        <v>72</v>
      </c>
      <c r="B13" s="125" t="s">
        <v>73</v>
      </c>
      <c r="C13" s="116">
        <v>2700</v>
      </c>
      <c r="D13" s="116">
        <v>2700</v>
      </c>
      <c r="E13" s="116">
        <v>2700</v>
      </c>
      <c r="F13" s="116"/>
      <c r="G13" s="86"/>
      <c r="H13" s="116"/>
      <c r="I13" s="116"/>
      <c r="J13" s="116"/>
      <c r="K13" s="116"/>
      <c r="L13" s="116"/>
      <c r="M13" s="86"/>
      <c r="N13" s="116"/>
      <c r="O13" s="116"/>
    </row>
    <row r="14" ht="20.25" customHeight="1" spans="1:15">
      <c r="A14" s="125" t="s">
        <v>74</v>
      </c>
      <c r="B14" s="125" t="s">
        <v>75</v>
      </c>
      <c r="C14" s="116">
        <v>223936.16</v>
      </c>
      <c r="D14" s="116">
        <v>223936.16</v>
      </c>
      <c r="E14" s="116">
        <v>223936.16</v>
      </c>
      <c r="F14" s="116"/>
      <c r="G14" s="86"/>
      <c r="H14" s="116"/>
      <c r="I14" s="116"/>
      <c r="J14" s="116"/>
      <c r="K14" s="116"/>
      <c r="L14" s="116"/>
      <c r="M14" s="86"/>
      <c r="N14" s="116"/>
      <c r="O14" s="116"/>
    </row>
    <row r="15" ht="20.25" customHeight="1" spans="1:15">
      <c r="A15" s="124" t="s">
        <v>76</v>
      </c>
      <c r="B15" s="124" t="s">
        <v>77</v>
      </c>
      <c r="C15" s="116">
        <v>12685.39</v>
      </c>
      <c r="D15" s="116">
        <v>11485.39</v>
      </c>
      <c r="E15" s="116">
        <v>11485.39</v>
      </c>
      <c r="F15" s="116"/>
      <c r="G15" s="86"/>
      <c r="H15" s="116"/>
      <c r="I15" s="116"/>
      <c r="J15" s="116">
        <v>1200</v>
      </c>
      <c r="K15" s="116">
        <v>1200</v>
      </c>
      <c r="L15" s="116"/>
      <c r="M15" s="86"/>
      <c r="N15" s="116"/>
      <c r="O15" s="116"/>
    </row>
    <row r="16" ht="20.25" customHeight="1" spans="1:15">
      <c r="A16" s="125" t="s">
        <v>78</v>
      </c>
      <c r="B16" s="125" t="s">
        <v>77</v>
      </c>
      <c r="C16" s="116">
        <v>12685.39</v>
      </c>
      <c r="D16" s="116">
        <v>11485.39</v>
      </c>
      <c r="E16" s="116">
        <v>11485.39</v>
      </c>
      <c r="F16" s="116"/>
      <c r="G16" s="86"/>
      <c r="H16" s="116"/>
      <c r="I16" s="116"/>
      <c r="J16" s="116">
        <v>1200</v>
      </c>
      <c r="K16" s="116">
        <v>1200</v>
      </c>
      <c r="L16" s="116"/>
      <c r="M16" s="86"/>
      <c r="N16" s="116"/>
      <c r="O16" s="116"/>
    </row>
    <row r="17" ht="20.25" customHeight="1" spans="1:15">
      <c r="A17" s="28" t="s">
        <v>79</v>
      </c>
      <c r="B17" s="28" t="s">
        <v>80</v>
      </c>
      <c r="C17" s="116">
        <v>189810.18</v>
      </c>
      <c r="D17" s="116">
        <v>189810.18</v>
      </c>
      <c r="E17" s="116">
        <v>189810.18</v>
      </c>
      <c r="F17" s="116"/>
      <c r="G17" s="86"/>
      <c r="H17" s="116"/>
      <c r="I17" s="116"/>
      <c r="J17" s="116"/>
      <c r="K17" s="116"/>
      <c r="L17" s="116"/>
      <c r="M17" s="86"/>
      <c r="N17" s="116"/>
      <c r="O17" s="116"/>
    </row>
    <row r="18" ht="20.25" customHeight="1" spans="1:15">
      <c r="A18" s="124" t="s">
        <v>81</v>
      </c>
      <c r="B18" s="124" t="s">
        <v>82</v>
      </c>
      <c r="C18" s="116">
        <v>189810.18</v>
      </c>
      <c r="D18" s="116">
        <v>189810.18</v>
      </c>
      <c r="E18" s="116">
        <v>189810.18</v>
      </c>
      <c r="F18" s="116"/>
      <c r="G18" s="86"/>
      <c r="H18" s="116"/>
      <c r="I18" s="116"/>
      <c r="J18" s="116"/>
      <c r="K18" s="116"/>
      <c r="L18" s="116"/>
      <c r="M18" s="86"/>
      <c r="N18" s="116"/>
      <c r="O18" s="116"/>
    </row>
    <row r="19" ht="20.25" customHeight="1" spans="1:15">
      <c r="A19" s="125" t="s">
        <v>83</v>
      </c>
      <c r="B19" s="125" t="s">
        <v>84</v>
      </c>
      <c r="C19" s="116">
        <v>120365.69</v>
      </c>
      <c r="D19" s="116">
        <v>120365.69</v>
      </c>
      <c r="E19" s="116">
        <v>120365.69</v>
      </c>
      <c r="F19" s="116"/>
      <c r="G19" s="86"/>
      <c r="H19" s="116"/>
      <c r="I19" s="116"/>
      <c r="J19" s="116"/>
      <c r="K19" s="116"/>
      <c r="L19" s="116"/>
      <c r="M19" s="86"/>
      <c r="N19" s="116"/>
      <c r="O19" s="116"/>
    </row>
    <row r="20" ht="20.25" customHeight="1" spans="1:15">
      <c r="A20" s="125" t="s">
        <v>85</v>
      </c>
      <c r="B20" s="125" t="s">
        <v>86</v>
      </c>
      <c r="C20" s="116">
        <v>64884.49</v>
      </c>
      <c r="D20" s="116">
        <v>64884.49</v>
      </c>
      <c r="E20" s="116">
        <v>64884.49</v>
      </c>
      <c r="F20" s="116"/>
      <c r="G20" s="86"/>
      <c r="H20" s="116"/>
      <c r="I20" s="116"/>
      <c r="J20" s="116"/>
      <c r="K20" s="116"/>
      <c r="L20" s="116"/>
      <c r="M20" s="86"/>
      <c r="N20" s="116"/>
      <c r="O20" s="116"/>
    </row>
    <row r="21" ht="20.25" customHeight="1" spans="1:15">
      <c r="A21" s="125" t="s">
        <v>87</v>
      </c>
      <c r="B21" s="125" t="s">
        <v>88</v>
      </c>
      <c r="C21" s="116">
        <v>4560</v>
      </c>
      <c r="D21" s="116">
        <v>4560</v>
      </c>
      <c r="E21" s="116">
        <v>4560</v>
      </c>
      <c r="F21" s="116"/>
      <c r="G21" s="86"/>
      <c r="H21" s="116"/>
      <c r="I21" s="116"/>
      <c r="J21" s="116"/>
      <c r="K21" s="116"/>
      <c r="L21" s="116"/>
      <c r="M21" s="86"/>
      <c r="N21" s="116"/>
      <c r="O21" s="116"/>
    </row>
    <row r="22" ht="20.25" customHeight="1" spans="1:15">
      <c r="A22" s="28" t="s">
        <v>89</v>
      </c>
      <c r="B22" s="28" t="s">
        <v>90</v>
      </c>
      <c r="C22" s="116">
        <v>27794.6</v>
      </c>
      <c r="D22" s="116">
        <v>27794.6</v>
      </c>
      <c r="E22" s="116"/>
      <c r="F22" s="116">
        <v>27794.6</v>
      </c>
      <c r="G22" s="86"/>
      <c r="H22" s="116"/>
      <c r="I22" s="116"/>
      <c r="J22" s="116"/>
      <c r="K22" s="116"/>
      <c r="L22" s="116"/>
      <c r="M22" s="86"/>
      <c r="N22" s="116"/>
      <c r="O22" s="116"/>
    </row>
    <row r="23" ht="20.25" customHeight="1" spans="1:15">
      <c r="A23" s="124" t="s">
        <v>91</v>
      </c>
      <c r="B23" s="124" t="s">
        <v>92</v>
      </c>
      <c r="C23" s="116">
        <v>27794.6</v>
      </c>
      <c r="D23" s="116">
        <v>27794.6</v>
      </c>
      <c r="E23" s="116"/>
      <c r="F23" s="116">
        <v>27794.6</v>
      </c>
      <c r="G23" s="86"/>
      <c r="H23" s="116"/>
      <c r="I23" s="116"/>
      <c r="J23" s="116"/>
      <c r="K23" s="116"/>
      <c r="L23" s="116"/>
      <c r="M23" s="86"/>
      <c r="N23" s="116"/>
      <c r="O23" s="116"/>
    </row>
    <row r="24" ht="20.25" customHeight="1" spans="1:15">
      <c r="A24" s="125" t="s">
        <v>93</v>
      </c>
      <c r="B24" s="125" t="s">
        <v>94</v>
      </c>
      <c r="C24" s="116">
        <v>27794.6</v>
      </c>
      <c r="D24" s="116">
        <v>27794.6</v>
      </c>
      <c r="E24" s="116"/>
      <c r="F24" s="116">
        <v>27794.6</v>
      </c>
      <c r="G24" s="86"/>
      <c r="H24" s="116"/>
      <c r="I24" s="116"/>
      <c r="J24" s="116"/>
      <c r="K24" s="116"/>
      <c r="L24" s="116"/>
      <c r="M24" s="86"/>
      <c r="N24" s="116"/>
      <c r="O24" s="116"/>
    </row>
    <row r="25" ht="20.25" customHeight="1" spans="1:15">
      <c r="A25" s="28" t="s">
        <v>95</v>
      </c>
      <c r="B25" s="28" t="s">
        <v>96</v>
      </c>
      <c r="C25" s="116">
        <v>300000</v>
      </c>
      <c r="D25" s="116">
        <v>300000</v>
      </c>
      <c r="E25" s="116"/>
      <c r="F25" s="116">
        <v>300000</v>
      </c>
      <c r="G25" s="86"/>
      <c r="H25" s="116"/>
      <c r="I25" s="116"/>
      <c r="J25" s="116"/>
      <c r="K25" s="116"/>
      <c r="L25" s="116"/>
      <c r="M25" s="86"/>
      <c r="N25" s="116"/>
      <c r="O25" s="116"/>
    </row>
    <row r="26" ht="20.25" customHeight="1" spans="1:15">
      <c r="A26" s="124" t="s">
        <v>97</v>
      </c>
      <c r="B26" s="124" t="s">
        <v>98</v>
      </c>
      <c r="C26" s="116">
        <v>300000</v>
      </c>
      <c r="D26" s="116">
        <v>300000</v>
      </c>
      <c r="E26" s="116"/>
      <c r="F26" s="116">
        <v>300000</v>
      </c>
      <c r="G26" s="86"/>
      <c r="H26" s="116"/>
      <c r="I26" s="116"/>
      <c r="J26" s="116"/>
      <c r="K26" s="116"/>
      <c r="L26" s="116"/>
      <c r="M26" s="86"/>
      <c r="N26" s="116"/>
      <c r="O26" s="116"/>
    </row>
    <row r="27" ht="20.25" customHeight="1" spans="1:15">
      <c r="A27" s="125" t="s">
        <v>99</v>
      </c>
      <c r="B27" s="125" t="s">
        <v>100</v>
      </c>
      <c r="C27" s="116">
        <v>300000</v>
      </c>
      <c r="D27" s="116">
        <v>300000</v>
      </c>
      <c r="E27" s="116"/>
      <c r="F27" s="116">
        <v>300000</v>
      </c>
      <c r="G27" s="86"/>
      <c r="H27" s="116"/>
      <c r="I27" s="116"/>
      <c r="J27" s="116"/>
      <c r="K27" s="116"/>
      <c r="L27" s="116"/>
      <c r="M27" s="86"/>
      <c r="N27" s="116"/>
      <c r="O27" s="116"/>
    </row>
    <row r="28" ht="20.25" customHeight="1" spans="1:15">
      <c r="A28" s="28" t="s">
        <v>101</v>
      </c>
      <c r="B28" s="28" t="s">
        <v>102</v>
      </c>
      <c r="C28" s="116">
        <v>118313.76</v>
      </c>
      <c r="D28" s="116">
        <v>118313.76</v>
      </c>
      <c r="E28" s="116">
        <v>118313.76</v>
      </c>
      <c r="F28" s="116"/>
      <c r="G28" s="86"/>
      <c r="H28" s="116"/>
      <c r="I28" s="116"/>
      <c r="J28" s="116"/>
      <c r="K28" s="116"/>
      <c r="L28" s="116"/>
      <c r="M28" s="86"/>
      <c r="N28" s="116"/>
      <c r="O28" s="116"/>
    </row>
    <row r="29" ht="20.25" customHeight="1" spans="1:15">
      <c r="A29" s="124" t="s">
        <v>103</v>
      </c>
      <c r="B29" s="124" t="s">
        <v>104</v>
      </c>
      <c r="C29" s="116">
        <v>118313.76</v>
      </c>
      <c r="D29" s="116">
        <v>118313.76</v>
      </c>
      <c r="E29" s="116">
        <v>118313.76</v>
      </c>
      <c r="F29" s="116"/>
      <c r="G29" s="86"/>
      <c r="H29" s="116"/>
      <c r="I29" s="116"/>
      <c r="J29" s="116"/>
      <c r="K29" s="116"/>
      <c r="L29" s="116"/>
      <c r="M29" s="86"/>
      <c r="N29" s="116"/>
      <c r="O29" s="116"/>
    </row>
    <row r="30" ht="20.25" customHeight="1" spans="1:15">
      <c r="A30" s="125" t="s">
        <v>105</v>
      </c>
      <c r="B30" s="125" t="s">
        <v>106</v>
      </c>
      <c r="C30" s="116">
        <v>118313.76</v>
      </c>
      <c r="D30" s="116">
        <v>118313.76</v>
      </c>
      <c r="E30" s="116">
        <v>118313.76</v>
      </c>
      <c r="F30" s="116"/>
      <c r="G30" s="86"/>
      <c r="H30" s="116"/>
      <c r="I30" s="116"/>
      <c r="J30" s="116"/>
      <c r="K30" s="116"/>
      <c r="L30" s="116"/>
      <c r="M30" s="86"/>
      <c r="N30" s="116"/>
      <c r="O30" s="116"/>
    </row>
    <row r="31" ht="17.25" customHeight="1" spans="1:15">
      <c r="A31" s="99" t="s">
        <v>107</v>
      </c>
      <c r="B31" s="100" t="s">
        <v>107</v>
      </c>
      <c r="C31" s="116">
        <v>6195210.54</v>
      </c>
      <c r="D31" s="116">
        <v>2681310.54</v>
      </c>
      <c r="E31" s="116">
        <v>2353515.94</v>
      </c>
      <c r="F31" s="116">
        <v>327794.6</v>
      </c>
      <c r="G31" s="86"/>
      <c r="H31" s="116"/>
      <c r="I31" s="116"/>
      <c r="J31" s="116">
        <v>3513900</v>
      </c>
      <c r="K31" s="116">
        <v>3513900</v>
      </c>
      <c r="L31" s="116"/>
      <c r="M31" s="86"/>
      <c r="N31" s="116"/>
      <c r="O31" s="116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4" t="s">
        <v>108</v>
      </c>
    </row>
    <row r="2" ht="31.5" customHeight="1" spans="1:4">
      <c r="A2" s="41" t="s">
        <v>109</v>
      </c>
      <c r="B2" s="128"/>
      <c r="C2" s="128"/>
      <c r="D2" s="128"/>
    </row>
    <row r="3" ht="17.25" customHeight="1" spans="1:4">
      <c r="A3" s="4" t="str">
        <f>"单位名称："&amp;"云南省林业和草原科学院漾濞核桃研究院"</f>
        <v>单位名称：云南省林业和草原科学院漾濞核桃研究院</v>
      </c>
      <c r="B3" s="129"/>
      <c r="C3" s="129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110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111</v>
      </c>
      <c r="B7" s="132">
        <v>2353515.94</v>
      </c>
      <c r="C7" s="133" t="s">
        <v>112</v>
      </c>
      <c r="D7" s="132">
        <v>2681310.54</v>
      </c>
    </row>
    <row r="8" ht="29.15" customHeight="1" spans="1:4">
      <c r="A8" s="134" t="s">
        <v>113</v>
      </c>
      <c r="B8" s="86">
        <v>2353515.94</v>
      </c>
      <c r="C8" s="103" t="str">
        <f>"（一）"&amp;"科学技术支出"</f>
        <v>（一）科学技术支出</v>
      </c>
      <c r="D8" s="86">
        <v>1807270.45</v>
      </c>
    </row>
    <row r="9" ht="29.15" customHeight="1" spans="1:4">
      <c r="A9" s="134" t="s">
        <v>114</v>
      </c>
      <c r="B9" s="86"/>
      <c r="C9" s="103" t="str">
        <f>"（二）"&amp;"社会保障和就业支出"</f>
        <v>（二）社会保障和就业支出</v>
      </c>
      <c r="D9" s="86">
        <v>238121.55</v>
      </c>
    </row>
    <row r="10" ht="29.15" customHeight="1" spans="1:4">
      <c r="A10" s="134" t="s">
        <v>115</v>
      </c>
      <c r="B10" s="86"/>
      <c r="C10" s="103" t="str">
        <f>"（三）"&amp;"卫生健康支出"</f>
        <v>（三）卫生健康支出</v>
      </c>
      <c r="D10" s="86">
        <v>189810.18</v>
      </c>
    </row>
    <row r="11" ht="29.15" customHeight="1" spans="1:4">
      <c r="A11" s="135" t="s">
        <v>116</v>
      </c>
      <c r="B11" s="136">
        <v>327794.6</v>
      </c>
      <c r="C11" s="103" t="str">
        <f>"（四）"&amp;"节能环保支出"</f>
        <v>（四）节能环保支出</v>
      </c>
      <c r="D11" s="86">
        <v>27794.6</v>
      </c>
    </row>
    <row r="12" ht="29.15" customHeight="1" spans="1:4">
      <c r="A12" s="134" t="s">
        <v>113</v>
      </c>
      <c r="B12" s="116">
        <v>327794.6</v>
      </c>
      <c r="C12" s="103" t="str">
        <f>"（五）"&amp;"农林水支出"</f>
        <v>（五）农林水支出</v>
      </c>
      <c r="D12" s="86">
        <v>300000</v>
      </c>
    </row>
    <row r="13" ht="29.15" customHeight="1" spans="1:4">
      <c r="A13" s="137" t="s">
        <v>114</v>
      </c>
      <c r="B13" s="116"/>
      <c r="C13" s="103" t="str">
        <f>"（六）"&amp;"住房保障支出"</f>
        <v>（六）住房保障支出</v>
      </c>
      <c r="D13" s="86">
        <v>118313.76</v>
      </c>
    </row>
    <row r="14" ht="29.15" customHeight="1" spans="1:4">
      <c r="A14" s="137" t="s">
        <v>115</v>
      </c>
      <c r="B14" s="136"/>
      <c r="C14" s="138"/>
      <c r="D14" s="136"/>
    </row>
    <row r="15" ht="29.15" customHeight="1" spans="1:4">
      <c r="A15" s="139"/>
      <c r="B15" s="136"/>
      <c r="C15" s="140" t="s">
        <v>117</v>
      </c>
      <c r="D15" s="136"/>
    </row>
    <row r="16" ht="29.15" customHeight="1" spans="1:4">
      <c r="A16" s="139" t="s">
        <v>118</v>
      </c>
      <c r="B16" s="136">
        <v>2681310.54</v>
      </c>
      <c r="C16" s="138" t="s">
        <v>26</v>
      </c>
      <c r="D16" s="136">
        <v>2681310.54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8"/>
      <c r="F1" s="51"/>
      <c r="G1" s="51" t="s">
        <v>119</v>
      </c>
    </row>
    <row r="2" ht="39" customHeight="1" spans="1:7">
      <c r="A2" s="3" t="s">
        <v>120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"单位名称："&amp;"云南省林业和草原科学院漾濞核桃研究院"</f>
        <v>单位名称：云南省林业和草原科学院漾濞核桃研究院</v>
      </c>
      <c r="F3" s="98"/>
      <c r="G3" s="98" t="s">
        <v>2</v>
      </c>
    </row>
    <row r="4" ht="20.25" customHeight="1" spans="1:7">
      <c r="A4" s="118" t="s">
        <v>121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8"/>
      <c r="D5" s="88" t="s">
        <v>33</v>
      </c>
      <c r="E5" s="88" t="s">
        <v>122</v>
      </c>
      <c r="F5" s="88" t="s">
        <v>123</v>
      </c>
      <c r="G5" s="88"/>
    </row>
    <row r="6" ht="13.5" customHeight="1" spans="1:7">
      <c r="A6" s="123" t="s">
        <v>124</v>
      </c>
      <c r="B6" s="123" t="s">
        <v>125</v>
      </c>
      <c r="C6" s="123" t="s">
        <v>126</v>
      </c>
      <c r="D6" s="58"/>
      <c r="E6" s="123" t="s">
        <v>127</v>
      </c>
      <c r="F6" s="123" t="s">
        <v>128</v>
      </c>
      <c r="G6" s="123" t="s">
        <v>129</v>
      </c>
    </row>
    <row r="7" ht="18" customHeight="1" spans="1:7">
      <c r="A7" s="28" t="s">
        <v>60</v>
      </c>
      <c r="B7" s="28" t="s">
        <v>61</v>
      </c>
      <c r="C7" s="22">
        <v>1807270.45</v>
      </c>
      <c r="D7" s="22">
        <v>1807270.45</v>
      </c>
      <c r="E7" s="22">
        <v>1651601</v>
      </c>
      <c r="F7" s="22">
        <v>155669.45</v>
      </c>
      <c r="G7" s="22"/>
    </row>
    <row r="8" ht="18" customHeight="1" spans="1:7">
      <c r="A8" s="28" t="s">
        <v>62</v>
      </c>
      <c r="B8" s="124" t="s">
        <v>63</v>
      </c>
      <c r="C8" s="22">
        <v>1807270.45</v>
      </c>
      <c r="D8" s="22">
        <v>1807270.45</v>
      </c>
      <c r="E8" s="22">
        <v>1651601</v>
      </c>
      <c r="F8" s="22">
        <v>155669.45</v>
      </c>
      <c r="G8" s="22"/>
    </row>
    <row r="9" ht="18" customHeight="1" spans="1:7">
      <c r="A9" s="28" t="s">
        <v>64</v>
      </c>
      <c r="B9" s="125" t="s">
        <v>65</v>
      </c>
      <c r="C9" s="22">
        <v>1807270.45</v>
      </c>
      <c r="D9" s="22">
        <v>1807270.45</v>
      </c>
      <c r="E9" s="22">
        <v>1651601</v>
      </c>
      <c r="F9" s="22">
        <v>155669.45</v>
      </c>
      <c r="G9" s="22"/>
    </row>
    <row r="10" ht="18" customHeight="1" spans="1:7">
      <c r="A10" s="28" t="s">
        <v>68</v>
      </c>
      <c r="B10" s="28" t="s">
        <v>69</v>
      </c>
      <c r="C10" s="22">
        <v>238121.55</v>
      </c>
      <c r="D10" s="22">
        <v>238121.55</v>
      </c>
      <c r="E10" s="22">
        <v>235421.55</v>
      </c>
      <c r="F10" s="22">
        <v>2700</v>
      </c>
      <c r="G10" s="22"/>
    </row>
    <row r="11" ht="18" customHeight="1" spans="1:7">
      <c r="A11" s="28" t="s">
        <v>70</v>
      </c>
      <c r="B11" s="124" t="s">
        <v>71</v>
      </c>
      <c r="C11" s="22">
        <v>226636.16</v>
      </c>
      <c r="D11" s="22">
        <v>226636.16</v>
      </c>
      <c r="E11" s="22">
        <v>223936.16</v>
      </c>
      <c r="F11" s="22">
        <v>2700</v>
      </c>
      <c r="G11" s="22"/>
    </row>
    <row r="12" ht="18" customHeight="1" spans="1:7">
      <c r="A12" s="28" t="s">
        <v>72</v>
      </c>
      <c r="B12" s="125" t="s">
        <v>73</v>
      </c>
      <c r="C12" s="22">
        <v>2700</v>
      </c>
      <c r="D12" s="22">
        <v>2700</v>
      </c>
      <c r="E12" s="22"/>
      <c r="F12" s="22">
        <v>2700</v>
      </c>
      <c r="G12" s="22"/>
    </row>
    <row r="13" ht="18" customHeight="1" spans="1:7">
      <c r="A13" s="28" t="s">
        <v>74</v>
      </c>
      <c r="B13" s="125" t="s">
        <v>75</v>
      </c>
      <c r="C13" s="22">
        <v>223936.16</v>
      </c>
      <c r="D13" s="22">
        <v>223936.16</v>
      </c>
      <c r="E13" s="22">
        <v>223936.16</v>
      </c>
      <c r="F13" s="22"/>
      <c r="G13" s="22"/>
    </row>
    <row r="14" ht="18" customHeight="1" spans="1:7">
      <c r="A14" s="28" t="s">
        <v>76</v>
      </c>
      <c r="B14" s="124" t="s">
        <v>77</v>
      </c>
      <c r="C14" s="22">
        <v>11485.39</v>
      </c>
      <c r="D14" s="22">
        <v>11485.39</v>
      </c>
      <c r="E14" s="22">
        <v>11485.39</v>
      </c>
      <c r="F14" s="22"/>
      <c r="G14" s="22"/>
    </row>
    <row r="15" ht="18" customHeight="1" spans="1:7">
      <c r="A15" s="28" t="s">
        <v>78</v>
      </c>
      <c r="B15" s="125" t="s">
        <v>77</v>
      </c>
      <c r="C15" s="22">
        <v>11485.39</v>
      </c>
      <c r="D15" s="22">
        <v>11485.39</v>
      </c>
      <c r="E15" s="22">
        <v>11485.39</v>
      </c>
      <c r="F15" s="22"/>
      <c r="G15" s="22"/>
    </row>
    <row r="16" ht="18" customHeight="1" spans="1:7">
      <c r="A16" s="28" t="s">
        <v>79</v>
      </c>
      <c r="B16" s="28" t="s">
        <v>80</v>
      </c>
      <c r="C16" s="22">
        <v>189810.18</v>
      </c>
      <c r="D16" s="22">
        <v>189810.18</v>
      </c>
      <c r="E16" s="22">
        <v>189810.18</v>
      </c>
      <c r="F16" s="22"/>
      <c r="G16" s="22"/>
    </row>
    <row r="17" ht="18" customHeight="1" spans="1:7">
      <c r="A17" s="28" t="s">
        <v>81</v>
      </c>
      <c r="B17" s="124" t="s">
        <v>82</v>
      </c>
      <c r="C17" s="22">
        <v>189810.18</v>
      </c>
      <c r="D17" s="22">
        <v>189810.18</v>
      </c>
      <c r="E17" s="22">
        <v>189810.18</v>
      </c>
      <c r="F17" s="22"/>
      <c r="G17" s="22"/>
    </row>
    <row r="18" ht="18" customHeight="1" spans="1:7">
      <c r="A18" s="28" t="s">
        <v>83</v>
      </c>
      <c r="B18" s="125" t="s">
        <v>84</v>
      </c>
      <c r="C18" s="22">
        <v>120365.69</v>
      </c>
      <c r="D18" s="22">
        <v>120365.69</v>
      </c>
      <c r="E18" s="22">
        <v>120365.69</v>
      </c>
      <c r="F18" s="22"/>
      <c r="G18" s="22"/>
    </row>
    <row r="19" ht="18" customHeight="1" spans="1:7">
      <c r="A19" s="28" t="s">
        <v>85</v>
      </c>
      <c r="B19" s="125" t="s">
        <v>86</v>
      </c>
      <c r="C19" s="22">
        <v>64884.49</v>
      </c>
      <c r="D19" s="22">
        <v>64884.49</v>
      </c>
      <c r="E19" s="22">
        <v>64884.49</v>
      </c>
      <c r="F19" s="22"/>
      <c r="G19" s="22"/>
    </row>
    <row r="20" ht="18" customHeight="1" spans="1:7">
      <c r="A20" s="28" t="s">
        <v>87</v>
      </c>
      <c r="B20" s="125" t="s">
        <v>88</v>
      </c>
      <c r="C20" s="22">
        <v>4560</v>
      </c>
      <c r="D20" s="22">
        <v>4560</v>
      </c>
      <c r="E20" s="22">
        <v>4560</v>
      </c>
      <c r="F20" s="22"/>
      <c r="G20" s="22"/>
    </row>
    <row r="21" ht="18" customHeight="1" spans="1:7">
      <c r="A21" s="28" t="s">
        <v>101</v>
      </c>
      <c r="B21" s="28" t="s">
        <v>102</v>
      </c>
      <c r="C21" s="22">
        <v>118313.76</v>
      </c>
      <c r="D21" s="22">
        <v>118313.76</v>
      </c>
      <c r="E21" s="22">
        <v>118313.76</v>
      </c>
      <c r="F21" s="22"/>
      <c r="G21" s="22"/>
    </row>
    <row r="22" ht="18" customHeight="1" spans="1:7">
      <c r="A22" s="28" t="s">
        <v>103</v>
      </c>
      <c r="B22" s="124" t="s">
        <v>104</v>
      </c>
      <c r="C22" s="22">
        <v>118313.76</v>
      </c>
      <c r="D22" s="22">
        <v>118313.76</v>
      </c>
      <c r="E22" s="22">
        <v>118313.76</v>
      </c>
      <c r="F22" s="22"/>
      <c r="G22" s="22"/>
    </row>
    <row r="23" ht="18" customHeight="1" spans="1:7">
      <c r="A23" s="28" t="s">
        <v>105</v>
      </c>
      <c r="B23" s="125" t="s">
        <v>106</v>
      </c>
      <c r="C23" s="22">
        <v>118313.76</v>
      </c>
      <c r="D23" s="22">
        <v>118313.76</v>
      </c>
      <c r="E23" s="22">
        <v>118313.76</v>
      </c>
      <c r="F23" s="22"/>
      <c r="G23" s="22"/>
    </row>
    <row r="24" ht="18" customHeight="1" spans="1:7">
      <c r="A24" s="126" t="s">
        <v>107</v>
      </c>
      <c r="B24" s="127" t="s">
        <v>107</v>
      </c>
      <c r="C24" s="22">
        <v>2353515.94</v>
      </c>
      <c r="D24" s="22">
        <v>2353515.94</v>
      </c>
      <c r="E24" s="22">
        <v>2195146.49</v>
      </c>
      <c r="F24" s="22">
        <v>158369.45</v>
      </c>
      <c r="G24" s="22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ht="12" customHeight="1" spans="1:6">
      <c r="A1" s="112"/>
      <c r="B1" s="112"/>
      <c r="C1" s="56"/>
      <c r="F1" s="55" t="s">
        <v>130</v>
      </c>
    </row>
    <row r="2" ht="25.5" customHeight="1" spans="1:6">
      <c r="A2" s="113" t="s">
        <v>131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"单位名称："&amp;"云南省林业和草原科学院漾濞核桃研究院"</f>
        <v>单位名称：云南省林业和草原科学院漾濞核桃研究院</v>
      </c>
      <c r="B3" s="112"/>
      <c r="C3" s="56"/>
      <c r="F3" s="55" t="s">
        <v>132</v>
      </c>
    </row>
    <row r="4" ht="19.5" customHeight="1" spans="1:6">
      <c r="A4" s="9" t="s">
        <v>133</v>
      </c>
      <c r="B4" s="15" t="s">
        <v>134</v>
      </c>
      <c r="C4" s="10" t="s">
        <v>135</v>
      </c>
      <c r="D4" s="11"/>
      <c r="E4" s="12"/>
      <c r="F4" s="15" t="s">
        <v>136</v>
      </c>
    </row>
    <row r="5" ht="19.5" customHeight="1" spans="1:6">
      <c r="A5" s="17"/>
      <c r="B5" s="18"/>
      <c r="C5" s="58" t="s">
        <v>33</v>
      </c>
      <c r="D5" s="58" t="s">
        <v>137</v>
      </c>
      <c r="E5" s="58" t="s">
        <v>138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  <row r="8" customHeight="1" spans="1:1">
      <c r="A8" t="s">
        <v>139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2"/>
  <sheetViews>
    <sheetView showZeros="0" topLeftCell="A24" workbookViewId="0">
      <selection activeCell="A1" sqref="A1"/>
    </sheetView>
  </sheetViews>
  <sheetFormatPr defaultColWidth="9.14166666666667" defaultRowHeight="14.25" customHeight="1"/>
  <cols>
    <col min="1" max="1" width="34.875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8"/>
      <c r="W1" s="51" t="s">
        <v>140</v>
      </c>
    </row>
    <row r="2" ht="27.75" customHeight="1" spans="1:23">
      <c r="A2" s="26" t="s">
        <v>141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"单位名称："&amp;"云南省林业和草原科学院漾濞核桃研究院"</f>
        <v>单位名称：云南省林业和草原科学院漾濞核桃研究院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8" t="s">
        <v>132</v>
      </c>
    </row>
    <row r="4" ht="21.75" customHeight="1" spans="1:23">
      <c r="A4" s="8" t="s">
        <v>142</v>
      </c>
      <c r="B4" s="8" t="s">
        <v>143</v>
      </c>
      <c r="C4" s="8" t="s">
        <v>144</v>
      </c>
      <c r="D4" s="9" t="s">
        <v>145</v>
      </c>
      <c r="E4" s="9" t="s">
        <v>146</v>
      </c>
      <c r="F4" s="9" t="s">
        <v>147</v>
      </c>
      <c r="G4" s="9" t="s">
        <v>148</v>
      </c>
      <c r="H4" s="58" t="s">
        <v>149</v>
      </c>
      <c r="I4" s="58"/>
      <c r="J4" s="58"/>
      <c r="K4" s="58"/>
      <c r="L4" s="105"/>
      <c r="M4" s="105"/>
      <c r="N4" s="105"/>
      <c r="O4" s="105"/>
      <c r="P4" s="105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31</v>
      </c>
      <c r="I5" s="43" t="s">
        <v>34</v>
      </c>
      <c r="J5" s="43"/>
      <c r="K5" s="43"/>
      <c r="L5" s="105"/>
      <c r="M5" s="105"/>
      <c r="N5" s="105" t="s">
        <v>150</v>
      </c>
      <c r="O5" s="105"/>
      <c r="P5" s="105"/>
      <c r="Q5" s="43" t="s">
        <v>37</v>
      </c>
      <c r="R5" s="58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151</v>
      </c>
      <c r="J6" s="43" t="s">
        <v>152</v>
      </c>
      <c r="K6" s="43" t="s">
        <v>153</v>
      </c>
      <c r="L6" s="111" t="s">
        <v>154</v>
      </c>
      <c r="M6" s="111" t="s">
        <v>155</v>
      </c>
      <c r="N6" s="111" t="s">
        <v>34</v>
      </c>
      <c r="O6" s="111" t="s">
        <v>35</v>
      </c>
      <c r="P6" s="111" t="s">
        <v>36</v>
      </c>
      <c r="Q6" s="43"/>
      <c r="R6" s="43" t="s">
        <v>33</v>
      </c>
      <c r="S6" s="43" t="s">
        <v>44</v>
      </c>
      <c r="T6" s="43" t="s">
        <v>156</v>
      </c>
      <c r="U6" s="43" t="s">
        <v>40</v>
      </c>
      <c r="V6" s="43" t="s">
        <v>41</v>
      </c>
      <c r="W6" s="43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1"/>
      <c r="M7" s="111"/>
      <c r="N7" s="111"/>
      <c r="O7" s="111"/>
      <c r="P7" s="111"/>
      <c r="Q7" s="43"/>
      <c r="R7" s="43"/>
      <c r="S7" s="43"/>
      <c r="T7" s="43"/>
      <c r="U7" s="43"/>
      <c r="V7" s="43"/>
      <c r="W7" s="43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22">
        <v>2824915.94</v>
      </c>
      <c r="I9" s="22">
        <v>2353515.94</v>
      </c>
      <c r="J9" s="22">
        <v>591248.26</v>
      </c>
      <c r="K9" s="22"/>
      <c r="L9" s="22">
        <v>1762267.68</v>
      </c>
      <c r="M9" s="22"/>
      <c r="N9" s="22"/>
      <c r="O9" s="22"/>
      <c r="P9" s="22"/>
      <c r="Q9" s="22"/>
      <c r="R9" s="22">
        <v>471400</v>
      </c>
      <c r="S9" s="22">
        <v>471400</v>
      </c>
      <c r="T9" s="22"/>
      <c r="U9" s="22"/>
      <c r="V9" s="22"/>
      <c r="W9" s="22"/>
    </row>
    <row r="10" ht="31.4" customHeight="1" spans="1:23">
      <c r="A10" s="110" t="s">
        <v>46</v>
      </c>
      <c r="B10" s="104" t="s">
        <v>157</v>
      </c>
      <c r="C10" s="103" t="s">
        <v>106</v>
      </c>
      <c r="D10" s="103" t="s">
        <v>105</v>
      </c>
      <c r="E10" s="103" t="s">
        <v>106</v>
      </c>
      <c r="F10" s="103" t="s">
        <v>158</v>
      </c>
      <c r="G10" s="103" t="s">
        <v>106</v>
      </c>
      <c r="H10" s="22">
        <v>118313.76</v>
      </c>
      <c r="I10" s="22">
        <v>118313.76</v>
      </c>
      <c r="J10" s="22">
        <v>29578.44</v>
      </c>
      <c r="K10" s="22"/>
      <c r="L10" s="22">
        <v>88735.32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0" t="s">
        <v>46</v>
      </c>
      <c r="B11" s="104" t="s">
        <v>159</v>
      </c>
      <c r="C11" s="103" t="s">
        <v>160</v>
      </c>
      <c r="D11" s="103" t="s">
        <v>64</v>
      </c>
      <c r="E11" s="103" t="s">
        <v>65</v>
      </c>
      <c r="F11" s="103" t="s">
        <v>161</v>
      </c>
      <c r="G11" s="103" t="s">
        <v>162</v>
      </c>
      <c r="H11" s="22">
        <v>8500</v>
      </c>
      <c r="I11" s="22"/>
      <c r="J11" s="22"/>
      <c r="K11" s="22"/>
      <c r="L11" s="22"/>
      <c r="M11" s="22"/>
      <c r="N11" s="22"/>
      <c r="O11" s="22"/>
      <c r="P11" s="22"/>
      <c r="Q11" s="22"/>
      <c r="R11" s="22">
        <v>8500</v>
      </c>
      <c r="S11" s="22">
        <v>8500</v>
      </c>
      <c r="T11" s="22"/>
      <c r="U11" s="22"/>
      <c r="V11" s="22"/>
      <c r="W11" s="22"/>
    </row>
    <row r="12" ht="31.4" customHeight="1" spans="1:23">
      <c r="A12" s="110" t="s">
        <v>46</v>
      </c>
      <c r="B12" s="104" t="s">
        <v>163</v>
      </c>
      <c r="C12" s="103" t="s">
        <v>164</v>
      </c>
      <c r="D12" s="103" t="s">
        <v>64</v>
      </c>
      <c r="E12" s="103" t="s">
        <v>65</v>
      </c>
      <c r="F12" s="103" t="s">
        <v>165</v>
      </c>
      <c r="G12" s="103" t="s">
        <v>166</v>
      </c>
      <c r="H12" s="22">
        <v>16877.3</v>
      </c>
      <c r="I12" s="22">
        <v>15977.3</v>
      </c>
      <c r="J12" s="22">
        <v>3994.33</v>
      </c>
      <c r="K12" s="22"/>
      <c r="L12" s="22">
        <v>11982.97</v>
      </c>
      <c r="M12" s="22"/>
      <c r="N12" s="22"/>
      <c r="O12" s="22"/>
      <c r="P12" s="22"/>
      <c r="Q12" s="22"/>
      <c r="R12" s="22">
        <v>900</v>
      </c>
      <c r="S12" s="22">
        <v>900</v>
      </c>
      <c r="T12" s="22"/>
      <c r="U12" s="22"/>
      <c r="V12" s="22"/>
      <c r="W12" s="22"/>
    </row>
    <row r="13" ht="31.4" customHeight="1" spans="1:23">
      <c r="A13" s="110" t="s">
        <v>46</v>
      </c>
      <c r="B13" s="104" t="s">
        <v>163</v>
      </c>
      <c r="C13" s="103" t="s">
        <v>164</v>
      </c>
      <c r="D13" s="103" t="s">
        <v>64</v>
      </c>
      <c r="E13" s="103" t="s">
        <v>65</v>
      </c>
      <c r="F13" s="103" t="s">
        <v>167</v>
      </c>
      <c r="G13" s="103" t="s">
        <v>168</v>
      </c>
      <c r="H13" s="22">
        <v>5202.98</v>
      </c>
      <c r="I13" s="22">
        <v>2202.98</v>
      </c>
      <c r="J13" s="22"/>
      <c r="K13" s="22"/>
      <c r="L13" s="22">
        <v>2202.98</v>
      </c>
      <c r="M13" s="22"/>
      <c r="N13" s="22"/>
      <c r="O13" s="22"/>
      <c r="P13" s="22"/>
      <c r="Q13" s="22"/>
      <c r="R13" s="22">
        <v>3000</v>
      </c>
      <c r="S13" s="22">
        <v>3000</v>
      </c>
      <c r="T13" s="22"/>
      <c r="U13" s="22"/>
      <c r="V13" s="22"/>
      <c r="W13" s="22"/>
    </row>
    <row r="14" ht="31.4" customHeight="1" spans="1:23">
      <c r="A14" s="110" t="s">
        <v>46</v>
      </c>
      <c r="B14" s="104" t="s">
        <v>163</v>
      </c>
      <c r="C14" s="103" t="s">
        <v>164</v>
      </c>
      <c r="D14" s="103" t="s">
        <v>64</v>
      </c>
      <c r="E14" s="103" t="s">
        <v>65</v>
      </c>
      <c r="F14" s="103" t="s">
        <v>169</v>
      </c>
      <c r="G14" s="103" t="s">
        <v>170</v>
      </c>
      <c r="H14" s="22">
        <v>3500</v>
      </c>
      <c r="I14" s="22"/>
      <c r="J14" s="22"/>
      <c r="K14" s="22"/>
      <c r="L14" s="22"/>
      <c r="M14" s="22"/>
      <c r="N14" s="22"/>
      <c r="O14" s="22"/>
      <c r="P14" s="22"/>
      <c r="Q14" s="22"/>
      <c r="R14" s="22">
        <v>3500</v>
      </c>
      <c r="S14" s="22">
        <v>3500</v>
      </c>
      <c r="T14" s="22"/>
      <c r="U14" s="22"/>
      <c r="V14" s="22"/>
      <c r="W14" s="22"/>
    </row>
    <row r="15" ht="31.4" customHeight="1" spans="1:23">
      <c r="A15" s="110" t="s">
        <v>46</v>
      </c>
      <c r="B15" s="104" t="s">
        <v>163</v>
      </c>
      <c r="C15" s="103" t="s">
        <v>164</v>
      </c>
      <c r="D15" s="103" t="s">
        <v>64</v>
      </c>
      <c r="E15" s="103" t="s">
        <v>65</v>
      </c>
      <c r="F15" s="103" t="s">
        <v>171</v>
      </c>
      <c r="G15" s="103" t="s">
        <v>172</v>
      </c>
      <c r="H15" s="22">
        <v>15000</v>
      </c>
      <c r="I15" s="22">
        <v>13000</v>
      </c>
      <c r="J15" s="22">
        <v>3250</v>
      </c>
      <c r="K15" s="22"/>
      <c r="L15" s="22">
        <v>9750</v>
      </c>
      <c r="M15" s="22"/>
      <c r="N15" s="22"/>
      <c r="O15" s="22"/>
      <c r="P15" s="22"/>
      <c r="Q15" s="22"/>
      <c r="R15" s="22">
        <v>2000</v>
      </c>
      <c r="S15" s="22">
        <v>2000</v>
      </c>
      <c r="T15" s="22"/>
      <c r="U15" s="22"/>
      <c r="V15" s="22"/>
      <c r="W15" s="22"/>
    </row>
    <row r="16" ht="31.4" customHeight="1" spans="1:23">
      <c r="A16" s="110" t="s">
        <v>46</v>
      </c>
      <c r="B16" s="104" t="s">
        <v>163</v>
      </c>
      <c r="C16" s="103" t="s">
        <v>164</v>
      </c>
      <c r="D16" s="103" t="s">
        <v>64</v>
      </c>
      <c r="E16" s="103" t="s">
        <v>65</v>
      </c>
      <c r="F16" s="103" t="s">
        <v>173</v>
      </c>
      <c r="G16" s="103" t="s">
        <v>174</v>
      </c>
      <c r="H16" s="22">
        <v>11000</v>
      </c>
      <c r="I16" s="22">
        <v>9000</v>
      </c>
      <c r="J16" s="22">
        <v>2250</v>
      </c>
      <c r="K16" s="22"/>
      <c r="L16" s="22">
        <v>6750</v>
      </c>
      <c r="M16" s="22"/>
      <c r="N16" s="22"/>
      <c r="O16" s="22"/>
      <c r="P16" s="22"/>
      <c r="Q16" s="22"/>
      <c r="R16" s="22">
        <v>2000</v>
      </c>
      <c r="S16" s="22">
        <v>2000</v>
      </c>
      <c r="T16" s="22"/>
      <c r="U16" s="22"/>
      <c r="V16" s="22"/>
      <c r="W16" s="22"/>
    </row>
    <row r="17" ht="31.4" customHeight="1" spans="1:23">
      <c r="A17" s="110" t="s">
        <v>46</v>
      </c>
      <c r="B17" s="104" t="s">
        <v>163</v>
      </c>
      <c r="C17" s="103" t="s">
        <v>164</v>
      </c>
      <c r="D17" s="103" t="s">
        <v>64</v>
      </c>
      <c r="E17" s="103" t="s">
        <v>65</v>
      </c>
      <c r="F17" s="103" t="s">
        <v>175</v>
      </c>
      <c r="G17" s="103" t="s">
        <v>176</v>
      </c>
      <c r="H17" s="22">
        <v>3800</v>
      </c>
      <c r="I17" s="22">
        <v>2500</v>
      </c>
      <c r="J17" s="22">
        <v>625</v>
      </c>
      <c r="K17" s="22"/>
      <c r="L17" s="22">
        <v>1875</v>
      </c>
      <c r="M17" s="22"/>
      <c r="N17" s="22"/>
      <c r="O17" s="22"/>
      <c r="P17" s="22"/>
      <c r="Q17" s="22"/>
      <c r="R17" s="22">
        <v>1300</v>
      </c>
      <c r="S17" s="22">
        <v>1300</v>
      </c>
      <c r="T17" s="22"/>
      <c r="U17" s="22"/>
      <c r="V17" s="22"/>
      <c r="W17" s="22"/>
    </row>
    <row r="18" ht="31.4" customHeight="1" spans="1:23">
      <c r="A18" s="110" t="s">
        <v>46</v>
      </c>
      <c r="B18" s="104" t="s">
        <v>163</v>
      </c>
      <c r="C18" s="103" t="s">
        <v>164</v>
      </c>
      <c r="D18" s="103" t="s">
        <v>64</v>
      </c>
      <c r="E18" s="103" t="s">
        <v>65</v>
      </c>
      <c r="F18" s="103" t="s">
        <v>177</v>
      </c>
      <c r="G18" s="103" t="s">
        <v>178</v>
      </c>
      <c r="H18" s="22">
        <v>90000</v>
      </c>
      <c r="I18" s="22"/>
      <c r="J18" s="22"/>
      <c r="K18" s="22"/>
      <c r="L18" s="22"/>
      <c r="M18" s="22"/>
      <c r="N18" s="22"/>
      <c r="O18" s="22"/>
      <c r="P18" s="22"/>
      <c r="Q18" s="22"/>
      <c r="R18" s="22">
        <v>90000</v>
      </c>
      <c r="S18" s="22">
        <v>90000</v>
      </c>
      <c r="T18" s="22"/>
      <c r="U18" s="22"/>
      <c r="V18" s="22"/>
      <c r="W18" s="22"/>
    </row>
    <row r="19" ht="31.4" customHeight="1" spans="1:23">
      <c r="A19" s="110" t="s">
        <v>46</v>
      </c>
      <c r="B19" s="104" t="s">
        <v>163</v>
      </c>
      <c r="C19" s="103" t="s">
        <v>164</v>
      </c>
      <c r="D19" s="103" t="s">
        <v>64</v>
      </c>
      <c r="E19" s="103" t="s">
        <v>65</v>
      </c>
      <c r="F19" s="103" t="s">
        <v>179</v>
      </c>
      <c r="G19" s="103" t="s">
        <v>180</v>
      </c>
      <c r="H19" s="22">
        <v>21637.47</v>
      </c>
      <c r="I19" s="22">
        <v>16637.47</v>
      </c>
      <c r="J19" s="22">
        <v>4159.37</v>
      </c>
      <c r="K19" s="22"/>
      <c r="L19" s="22">
        <v>12478.1</v>
      </c>
      <c r="M19" s="22"/>
      <c r="N19" s="22"/>
      <c r="O19" s="22"/>
      <c r="P19" s="22"/>
      <c r="Q19" s="22"/>
      <c r="R19" s="22">
        <v>5000</v>
      </c>
      <c r="S19" s="22">
        <v>5000</v>
      </c>
      <c r="T19" s="22"/>
      <c r="U19" s="22"/>
      <c r="V19" s="22"/>
      <c r="W19" s="22"/>
    </row>
    <row r="20" ht="31.4" customHeight="1" spans="1:23">
      <c r="A20" s="110" t="s">
        <v>46</v>
      </c>
      <c r="B20" s="104" t="s">
        <v>163</v>
      </c>
      <c r="C20" s="103" t="s">
        <v>164</v>
      </c>
      <c r="D20" s="103" t="s">
        <v>64</v>
      </c>
      <c r="E20" s="103" t="s">
        <v>65</v>
      </c>
      <c r="F20" s="103" t="s">
        <v>181</v>
      </c>
      <c r="G20" s="103" t="s">
        <v>182</v>
      </c>
      <c r="H20" s="22">
        <v>40000</v>
      </c>
      <c r="I20" s="22">
        <v>20000</v>
      </c>
      <c r="J20" s="22">
        <v>5000</v>
      </c>
      <c r="K20" s="22"/>
      <c r="L20" s="22">
        <v>15000</v>
      </c>
      <c r="M20" s="22"/>
      <c r="N20" s="22"/>
      <c r="O20" s="22"/>
      <c r="P20" s="22"/>
      <c r="Q20" s="22"/>
      <c r="R20" s="22">
        <v>20000</v>
      </c>
      <c r="S20" s="22">
        <v>20000</v>
      </c>
      <c r="T20" s="22"/>
      <c r="U20" s="22"/>
      <c r="V20" s="22"/>
      <c r="W20" s="22"/>
    </row>
    <row r="21" ht="31.4" customHeight="1" spans="1:23">
      <c r="A21" s="110" t="s">
        <v>46</v>
      </c>
      <c r="B21" s="104" t="s">
        <v>163</v>
      </c>
      <c r="C21" s="103" t="s">
        <v>164</v>
      </c>
      <c r="D21" s="103" t="s">
        <v>64</v>
      </c>
      <c r="E21" s="103" t="s">
        <v>65</v>
      </c>
      <c r="F21" s="103" t="s">
        <v>183</v>
      </c>
      <c r="G21" s="103" t="s">
        <v>184</v>
      </c>
      <c r="H21" s="22">
        <v>10000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10000</v>
      </c>
      <c r="S21" s="22">
        <v>10000</v>
      </c>
      <c r="T21" s="22"/>
      <c r="U21" s="22"/>
      <c r="V21" s="22"/>
      <c r="W21" s="22"/>
    </row>
    <row r="22" ht="31.4" customHeight="1" spans="1:23">
      <c r="A22" s="110" t="s">
        <v>46</v>
      </c>
      <c r="B22" s="104" t="s">
        <v>163</v>
      </c>
      <c r="C22" s="103" t="s">
        <v>164</v>
      </c>
      <c r="D22" s="103" t="s">
        <v>64</v>
      </c>
      <c r="E22" s="103" t="s">
        <v>65</v>
      </c>
      <c r="F22" s="103" t="s">
        <v>185</v>
      </c>
      <c r="G22" s="103" t="s">
        <v>186</v>
      </c>
      <c r="H22" s="22">
        <v>20000</v>
      </c>
      <c r="I22" s="22"/>
      <c r="J22" s="22"/>
      <c r="K22" s="22"/>
      <c r="L22" s="22"/>
      <c r="M22" s="22"/>
      <c r="N22" s="22"/>
      <c r="O22" s="22"/>
      <c r="P22" s="22"/>
      <c r="Q22" s="22"/>
      <c r="R22" s="22">
        <v>20000</v>
      </c>
      <c r="S22" s="22">
        <v>20000</v>
      </c>
      <c r="T22" s="22"/>
      <c r="U22" s="22"/>
      <c r="V22" s="22"/>
      <c r="W22" s="22"/>
    </row>
    <row r="23" ht="31.4" customHeight="1" spans="1:23">
      <c r="A23" s="110" t="s">
        <v>46</v>
      </c>
      <c r="B23" s="104" t="s">
        <v>163</v>
      </c>
      <c r="C23" s="103" t="s">
        <v>164</v>
      </c>
      <c r="D23" s="103" t="s">
        <v>64</v>
      </c>
      <c r="E23" s="103" t="s">
        <v>65</v>
      </c>
      <c r="F23" s="103" t="s">
        <v>187</v>
      </c>
      <c r="G23" s="103" t="s">
        <v>188</v>
      </c>
      <c r="H23" s="22">
        <v>24684.43</v>
      </c>
      <c r="I23" s="22">
        <v>4684.43</v>
      </c>
      <c r="J23" s="22">
        <v>1171.11</v>
      </c>
      <c r="K23" s="22"/>
      <c r="L23" s="22">
        <v>3513.32</v>
      </c>
      <c r="M23" s="22"/>
      <c r="N23" s="22"/>
      <c r="O23" s="22"/>
      <c r="P23" s="22"/>
      <c r="Q23" s="22"/>
      <c r="R23" s="22">
        <v>20000</v>
      </c>
      <c r="S23" s="22">
        <v>20000</v>
      </c>
      <c r="T23" s="22"/>
      <c r="U23" s="22"/>
      <c r="V23" s="22"/>
      <c r="W23" s="22"/>
    </row>
    <row r="24" ht="31.4" customHeight="1" spans="1:23">
      <c r="A24" s="110" t="s">
        <v>46</v>
      </c>
      <c r="B24" s="104" t="s">
        <v>163</v>
      </c>
      <c r="C24" s="103" t="s">
        <v>164</v>
      </c>
      <c r="D24" s="103" t="s">
        <v>64</v>
      </c>
      <c r="E24" s="103" t="s">
        <v>65</v>
      </c>
      <c r="F24" s="103" t="s">
        <v>189</v>
      </c>
      <c r="G24" s="103" t="s">
        <v>190</v>
      </c>
      <c r="H24" s="22">
        <v>20000</v>
      </c>
      <c r="I24" s="22"/>
      <c r="J24" s="22"/>
      <c r="K24" s="22"/>
      <c r="L24" s="22"/>
      <c r="M24" s="22"/>
      <c r="N24" s="22"/>
      <c r="O24" s="22"/>
      <c r="P24" s="22"/>
      <c r="Q24" s="22"/>
      <c r="R24" s="22">
        <v>20000</v>
      </c>
      <c r="S24" s="22">
        <v>20000</v>
      </c>
      <c r="T24" s="22"/>
      <c r="U24" s="22"/>
      <c r="V24" s="22"/>
      <c r="W24" s="22"/>
    </row>
    <row r="25" ht="31.4" customHeight="1" spans="1:23">
      <c r="A25" s="110" t="s">
        <v>46</v>
      </c>
      <c r="B25" s="104" t="s">
        <v>163</v>
      </c>
      <c r="C25" s="103" t="s">
        <v>164</v>
      </c>
      <c r="D25" s="103" t="s">
        <v>64</v>
      </c>
      <c r="E25" s="103" t="s">
        <v>65</v>
      </c>
      <c r="F25" s="103" t="s">
        <v>191</v>
      </c>
      <c r="G25" s="103" t="s">
        <v>192</v>
      </c>
      <c r="H25" s="22">
        <v>70000</v>
      </c>
      <c r="I25" s="22"/>
      <c r="J25" s="22"/>
      <c r="K25" s="22"/>
      <c r="L25" s="22"/>
      <c r="M25" s="22"/>
      <c r="N25" s="22"/>
      <c r="O25" s="22"/>
      <c r="P25" s="22"/>
      <c r="Q25" s="22"/>
      <c r="R25" s="22">
        <v>70000</v>
      </c>
      <c r="S25" s="22">
        <v>70000</v>
      </c>
      <c r="T25" s="22"/>
      <c r="U25" s="22"/>
      <c r="V25" s="22"/>
      <c r="W25" s="22"/>
    </row>
    <row r="26" ht="31.4" customHeight="1" spans="1:23">
      <c r="A26" s="110" t="s">
        <v>46</v>
      </c>
      <c r="B26" s="104" t="s">
        <v>163</v>
      </c>
      <c r="C26" s="103" t="s">
        <v>164</v>
      </c>
      <c r="D26" s="103" t="s">
        <v>64</v>
      </c>
      <c r="E26" s="103" t="s">
        <v>65</v>
      </c>
      <c r="F26" s="103" t="s">
        <v>193</v>
      </c>
      <c r="G26" s="103" t="s">
        <v>194</v>
      </c>
      <c r="H26" s="22">
        <v>33032.02</v>
      </c>
      <c r="I26" s="22">
        <v>33032.02</v>
      </c>
      <c r="J26" s="22">
        <v>8258.01</v>
      </c>
      <c r="K26" s="22"/>
      <c r="L26" s="22">
        <v>24774.01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0" t="s">
        <v>46</v>
      </c>
      <c r="B27" s="104" t="s">
        <v>163</v>
      </c>
      <c r="C27" s="103" t="s">
        <v>164</v>
      </c>
      <c r="D27" s="103" t="s">
        <v>64</v>
      </c>
      <c r="E27" s="103" t="s">
        <v>65</v>
      </c>
      <c r="F27" s="103" t="s">
        <v>195</v>
      </c>
      <c r="G27" s="103" t="s">
        <v>196</v>
      </c>
      <c r="H27" s="22">
        <v>5000</v>
      </c>
      <c r="I27" s="22"/>
      <c r="J27" s="22"/>
      <c r="K27" s="22"/>
      <c r="L27" s="22"/>
      <c r="M27" s="22"/>
      <c r="N27" s="22"/>
      <c r="O27" s="22"/>
      <c r="P27" s="22"/>
      <c r="Q27" s="22"/>
      <c r="R27" s="22">
        <v>5000</v>
      </c>
      <c r="S27" s="22">
        <v>5000</v>
      </c>
      <c r="T27" s="22"/>
      <c r="U27" s="22"/>
      <c r="V27" s="22"/>
      <c r="W27" s="22"/>
    </row>
    <row r="28" ht="31.4" customHeight="1" spans="1:23">
      <c r="A28" s="110" t="s">
        <v>46</v>
      </c>
      <c r="B28" s="104" t="s">
        <v>163</v>
      </c>
      <c r="C28" s="103" t="s">
        <v>164</v>
      </c>
      <c r="D28" s="103" t="s">
        <v>64</v>
      </c>
      <c r="E28" s="103" t="s">
        <v>65</v>
      </c>
      <c r="F28" s="103" t="s">
        <v>197</v>
      </c>
      <c r="G28" s="103" t="s">
        <v>198</v>
      </c>
      <c r="H28" s="22">
        <v>19603.23</v>
      </c>
      <c r="I28" s="22">
        <v>5603.23</v>
      </c>
      <c r="J28" s="22">
        <v>1400.81</v>
      </c>
      <c r="K28" s="22"/>
      <c r="L28" s="22">
        <v>4202.42</v>
      </c>
      <c r="M28" s="22"/>
      <c r="N28" s="22"/>
      <c r="O28" s="22"/>
      <c r="P28" s="22"/>
      <c r="Q28" s="22"/>
      <c r="R28" s="22">
        <v>14000</v>
      </c>
      <c r="S28" s="22">
        <v>14000</v>
      </c>
      <c r="T28" s="22"/>
      <c r="U28" s="22"/>
      <c r="V28" s="22"/>
      <c r="W28" s="22"/>
    </row>
    <row r="29" ht="31.4" customHeight="1" spans="1:23">
      <c r="A29" s="110" t="s">
        <v>46</v>
      </c>
      <c r="B29" s="104" t="s">
        <v>163</v>
      </c>
      <c r="C29" s="103" t="s">
        <v>164</v>
      </c>
      <c r="D29" s="103" t="s">
        <v>64</v>
      </c>
      <c r="E29" s="103" t="s">
        <v>65</v>
      </c>
      <c r="F29" s="103" t="s">
        <v>199</v>
      </c>
      <c r="G29" s="103" t="s">
        <v>200</v>
      </c>
      <c r="H29" s="22">
        <v>60000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60000</v>
      </c>
      <c r="S29" s="22">
        <v>60000</v>
      </c>
      <c r="T29" s="22"/>
      <c r="U29" s="22"/>
      <c r="V29" s="22"/>
      <c r="W29" s="22"/>
    </row>
    <row r="30" ht="31.4" customHeight="1" spans="1:23">
      <c r="A30" s="110" t="s">
        <v>46</v>
      </c>
      <c r="B30" s="104" t="s">
        <v>163</v>
      </c>
      <c r="C30" s="103" t="s">
        <v>164</v>
      </c>
      <c r="D30" s="103" t="s">
        <v>72</v>
      </c>
      <c r="E30" s="103" t="s">
        <v>73</v>
      </c>
      <c r="F30" s="103" t="s">
        <v>197</v>
      </c>
      <c r="G30" s="103" t="s">
        <v>198</v>
      </c>
      <c r="H30" s="22">
        <v>2700</v>
      </c>
      <c r="I30" s="22">
        <v>2700</v>
      </c>
      <c r="J30" s="22">
        <v>675</v>
      </c>
      <c r="K30" s="22"/>
      <c r="L30" s="22">
        <v>2025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0" t="s">
        <v>46</v>
      </c>
      <c r="B31" s="104" t="s">
        <v>201</v>
      </c>
      <c r="C31" s="103" t="s">
        <v>202</v>
      </c>
      <c r="D31" s="103" t="s">
        <v>64</v>
      </c>
      <c r="E31" s="103" t="s">
        <v>65</v>
      </c>
      <c r="F31" s="103" t="s">
        <v>203</v>
      </c>
      <c r="G31" s="103" t="s">
        <v>204</v>
      </c>
      <c r="H31" s="22">
        <v>608604</v>
      </c>
      <c r="I31" s="22">
        <v>608604</v>
      </c>
      <c r="J31" s="22">
        <v>152151</v>
      </c>
      <c r="K31" s="22"/>
      <c r="L31" s="22">
        <v>456453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0" t="s">
        <v>46</v>
      </c>
      <c r="B32" s="104" t="s">
        <v>201</v>
      </c>
      <c r="C32" s="103" t="s">
        <v>202</v>
      </c>
      <c r="D32" s="103" t="s">
        <v>64</v>
      </c>
      <c r="E32" s="103" t="s">
        <v>65</v>
      </c>
      <c r="F32" s="103" t="s">
        <v>205</v>
      </c>
      <c r="G32" s="103" t="s">
        <v>206</v>
      </c>
      <c r="H32" s="22">
        <v>79160</v>
      </c>
      <c r="I32" s="22">
        <v>74160</v>
      </c>
      <c r="J32" s="22">
        <v>18540</v>
      </c>
      <c r="K32" s="22"/>
      <c r="L32" s="22">
        <v>55620</v>
      </c>
      <c r="M32" s="22"/>
      <c r="N32" s="22"/>
      <c r="O32" s="22"/>
      <c r="P32" s="22"/>
      <c r="Q32" s="22"/>
      <c r="R32" s="22">
        <v>5000</v>
      </c>
      <c r="S32" s="22">
        <v>5000</v>
      </c>
      <c r="T32" s="22"/>
      <c r="U32" s="22"/>
      <c r="V32" s="22"/>
      <c r="W32" s="22"/>
    </row>
    <row r="33" ht="31.4" customHeight="1" spans="1:23">
      <c r="A33" s="110" t="s">
        <v>46</v>
      </c>
      <c r="B33" s="104" t="s">
        <v>201</v>
      </c>
      <c r="C33" s="103" t="s">
        <v>202</v>
      </c>
      <c r="D33" s="103" t="s">
        <v>64</v>
      </c>
      <c r="E33" s="103" t="s">
        <v>65</v>
      </c>
      <c r="F33" s="103" t="s">
        <v>207</v>
      </c>
      <c r="G33" s="103" t="s">
        <v>208</v>
      </c>
      <c r="H33" s="22">
        <v>50717</v>
      </c>
      <c r="I33" s="22">
        <v>50717</v>
      </c>
      <c r="J33" s="22">
        <v>12679.25</v>
      </c>
      <c r="K33" s="22"/>
      <c r="L33" s="22">
        <v>38037.75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1.4" customHeight="1" spans="1:23">
      <c r="A34" s="110" t="s">
        <v>46</v>
      </c>
      <c r="B34" s="104" t="s">
        <v>201</v>
      </c>
      <c r="C34" s="103" t="s">
        <v>202</v>
      </c>
      <c r="D34" s="103" t="s">
        <v>64</v>
      </c>
      <c r="E34" s="103" t="s">
        <v>65</v>
      </c>
      <c r="F34" s="103" t="s">
        <v>209</v>
      </c>
      <c r="G34" s="103" t="s">
        <v>210</v>
      </c>
      <c r="H34" s="22">
        <v>1018120</v>
      </c>
      <c r="I34" s="22">
        <v>918120</v>
      </c>
      <c r="J34" s="22">
        <v>229530</v>
      </c>
      <c r="K34" s="22"/>
      <c r="L34" s="22">
        <v>688590</v>
      </c>
      <c r="M34" s="22"/>
      <c r="N34" s="22"/>
      <c r="O34" s="22"/>
      <c r="P34" s="22"/>
      <c r="Q34" s="22"/>
      <c r="R34" s="22">
        <v>100000</v>
      </c>
      <c r="S34" s="22">
        <v>100000</v>
      </c>
      <c r="T34" s="22"/>
      <c r="U34" s="22"/>
      <c r="V34" s="22"/>
      <c r="W34" s="22"/>
    </row>
    <row r="35" ht="31.4" customHeight="1" spans="1:23">
      <c r="A35" s="110" t="s">
        <v>46</v>
      </c>
      <c r="B35" s="104" t="s">
        <v>211</v>
      </c>
      <c r="C35" s="103" t="s">
        <v>212</v>
      </c>
      <c r="D35" s="103" t="s">
        <v>74</v>
      </c>
      <c r="E35" s="103" t="s">
        <v>75</v>
      </c>
      <c r="F35" s="103" t="s">
        <v>213</v>
      </c>
      <c r="G35" s="103" t="s">
        <v>214</v>
      </c>
      <c r="H35" s="22">
        <v>223936.16</v>
      </c>
      <c r="I35" s="22">
        <v>223936.16</v>
      </c>
      <c r="J35" s="22">
        <v>55984.04</v>
      </c>
      <c r="K35" s="22"/>
      <c r="L35" s="22">
        <v>167952.12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31.4" customHeight="1" spans="1:23">
      <c r="A36" s="110" t="s">
        <v>46</v>
      </c>
      <c r="B36" s="104" t="s">
        <v>211</v>
      </c>
      <c r="C36" s="103" t="s">
        <v>212</v>
      </c>
      <c r="D36" s="103" t="s">
        <v>78</v>
      </c>
      <c r="E36" s="103" t="s">
        <v>77</v>
      </c>
      <c r="F36" s="103" t="s">
        <v>215</v>
      </c>
      <c r="G36" s="103" t="s">
        <v>216</v>
      </c>
      <c r="H36" s="22">
        <v>12685.39</v>
      </c>
      <c r="I36" s="22">
        <v>11485.39</v>
      </c>
      <c r="J36" s="22">
        <v>2871.35</v>
      </c>
      <c r="K36" s="22"/>
      <c r="L36" s="22">
        <v>8614.04</v>
      </c>
      <c r="M36" s="22"/>
      <c r="N36" s="22"/>
      <c r="O36" s="22"/>
      <c r="P36" s="22"/>
      <c r="Q36" s="22"/>
      <c r="R36" s="22">
        <v>1200</v>
      </c>
      <c r="S36" s="22">
        <v>1200</v>
      </c>
      <c r="T36" s="22"/>
      <c r="U36" s="22"/>
      <c r="V36" s="22"/>
      <c r="W36" s="22"/>
    </row>
    <row r="37" ht="31.4" customHeight="1" spans="1:23">
      <c r="A37" s="110" t="s">
        <v>46</v>
      </c>
      <c r="B37" s="104" t="s">
        <v>211</v>
      </c>
      <c r="C37" s="103" t="s">
        <v>212</v>
      </c>
      <c r="D37" s="103" t="s">
        <v>83</v>
      </c>
      <c r="E37" s="103" t="s">
        <v>84</v>
      </c>
      <c r="F37" s="103" t="s">
        <v>217</v>
      </c>
      <c r="G37" s="103" t="s">
        <v>218</v>
      </c>
      <c r="H37" s="22">
        <v>120365.69</v>
      </c>
      <c r="I37" s="22">
        <v>120365.69</v>
      </c>
      <c r="J37" s="22">
        <v>30091.42</v>
      </c>
      <c r="K37" s="22"/>
      <c r="L37" s="22">
        <v>90274.27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ht="31.4" customHeight="1" spans="1:23">
      <c r="A38" s="110" t="s">
        <v>46</v>
      </c>
      <c r="B38" s="104" t="s">
        <v>211</v>
      </c>
      <c r="C38" s="103" t="s">
        <v>212</v>
      </c>
      <c r="D38" s="103" t="s">
        <v>85</v>
      </c>
      <c r="E38" s="103" t="s">
        <v>86</v>
      </c>
      <c r="F38" s="103" t="s">
        <v>219</v>
      </c>
      <c r="G38" s="103" t="s">
        <v>220</v>
      </c>
      <c r="H38" s="22">
        <v>64884.49</v>
      </c>
      <c r="I38" s="22">
        <v>64884.49</v>
      </c>
      <c r="J38" s="22">
        <v>16221.12</v>
      </c>
      <c r="K38" s="22"/>
      <c r="L38" s="22">
        <v>48663.37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ht="31.4" customHeight="1" spans="1:23">
      <c r="A39" s="110" t="s">
        <v>46</v>
      </c>
      <c r="B39" s="104" t="s">
        <v>211</v>
      </c>
      <c r="C39" s="103" t="s">
        <v>212</v>
      </c>
      <c r="D39" s="103" t="s">
        <v>87</v>
      </c>
      <c r="E39" s="103" t="s">
        <v>88</v>
      </c>
      <c r="F39" s="103" t="s">
        <v>215</v>
      </c>
      <c r="G39" s="103" t="s">
        <v>216</v>
      </c>
      <c r="H39" s="22">
        <v>4560</v>
      </c>
      <c r="I39" s="22">
        <v>4560</v>
      </c>
      <c r="J39" s="22">
        <v>4560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ht="31.4" customHeight="1" spans="1:23">
      <c r="A40" s="110" t="s">
        <v>46</v>
      </c>
      <c r="B40" s="104" t="s">
        <v>221</v>
      </c>
      <c r="C40" s="103" t="s">
        <v>136</v>
      </c>
      <c r="D40" s="103" t="s">
        <v>64</v>
      </c>
      <c r="E40" s="103" t="s">
        <v>65</v>
      </c>
      <c r="F40" s="103" t="s">
        <v>222</v>
      </c>
      <c r="G40" s="103" t="s">
        <v>136</v>
      </c>
      <c r="H40" s="22">
        <v>10000</v>
      </c>
      <c r="I40" s="22"/>
      <c r="J40" s="22"/>
      <c r="K40" s="22"/>
      <c r="L40" s="22"/>
      <c r="M40" s="22"/>
      <c r="N40" s="22"/>
      <c r="O40" s="22"/>
      <c r="P40" s="22"/>
      <c r="Q40" s="22"/>
      <c r="R40" s="22">
        <v>10000</v>
      </c>
      <c r="S40" s="22">
        <v>10000</v>
      </c>
      <c r="T40" s="22"/>
      <c r="U40" s="22"/>
      <c r="V40" s="22"/>
      <c r="W40" s="22"/>
    </row>
    <row r="41" ht="31.4" customHeight="1" spans="1:23">
      <c r="A41" s="110" t="s">
        <v>46</v>
      </c>
      <c r="B41" s="104" t="s">
        <v>223</v>
      </c>
      <c r="C41" s="103" t="s">
        <v>224</v>
      </c>
      <c r="D41" s="103" t="s">
        <v>64</v>
      </c>
      <c r="E41" s="103" t="s">
        <v>65</v>
      </c>
      <c r="F41" s="103" t="s">
        <v>225</v>
      </c>
      <c r="G41" s="103" t="s">
        <v>224</v>
      </c>
      <c r="H41" s="22">
        <v>33032.02</v>
      </c>
      <c r="I41" s="22">
        <v>33032.02</v>
      </c>
      <c r="J41" s="22">
        <v>8258.01</v>
      </c>
      <c r="K41" s="22"/>
      <c r="L41" s="22">
        <v>24774.01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ht="18.75" customHeight="1" spans="1:23">
      <c r="A42" s="29" t="s">
        <v>107</v>
      </c>
      <c r="B42" s="30"/>
      <c r="C42" s="30"/>
      <c r="D42" s="30"/>
      <c r="E42" s="30"/>
      <c r="F42" s="30"/>
      <c r="G42" s="31"/>
      <c r="H42" s="22">
        <v>2824915.94</v>
      </c>
      <c r="I42" s="22">
        <v>2353515.94</v>
      </c>
      <c r="J42" s="22">
        <v>591248.26</v>
      </c>
      <c r="K42" s="22"/>
      <c r="L42" s="22">
        <v>1762267.68</v>
      </c>
      <c r="M42" s="22"/>
      <c r="N42" s="22"/>
      <c r="O42" s="22"/>
      <c r="P42" s="22"/>
      <c r="Q42" s="22"/>
      <c r="R42" s="22">
        <v>471400</v>
      </c>
      <c r="S42" s="22">
        <v>471400</v>
      </c>
      <c r="T42" s="22"/>
      <c r="U42" s="22"/>
      <c r="V42" s="22"/>
      <c r="W42" s="22"/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topLeftCell="A15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6.125" customWidth="1"/>
    <col min="4" max="4" width="35.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1" t="s">
        <v>226</v>
      </c>
    </row>
    <row r="2" ht="27.75" customHeight="1" spans="1:23">
      <c r="A2" s="26" t="s">
        <v>227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"单位名称："&amp;"云南省林业和草原科学院漾濞核桃研究院"</f>
        <v>单位名称：云南省林业和草原科学院漾濞核桃研究院</v>
      </c>
      <c r="B3" s="102" t="str">
        <f t="shared" si="0"/>
        <v>单位名称：云南省林业和草原科学院漾濞核桃研究院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8"/>
      <c r="W3" s="98" t="s">
        <v>132</v>
      </c>
    </row>
    <row r="4" ht="21.75" customHeight="1" spans="1:23">
      <c r="A4" s="8" t="s">
        <v>228</v>
      </c>
      <c r="B4" s="8" t="s">
        <v>143</v>
      </c>
      <c r="C4" s="8" t="s">
        <v>144</v>
      </c>
      <c r="D4" s="8" t="s">
        <v>229</v>
      </c>
      <c r="E4" s="9" t="s">
        <v>145</v>
      </c>
      <c r="F4" s="9" t="s">
        <v>146</v>
      </c>
      <c r="G4" s="9" t="s">
        <v>147</v>
      </c>
      <c r="H4" s="9" t="s">
        <v>148</v>
      </c>
      <c r="I4" s="58" t="s">
        <v>31</v>
      </c>
      <c r="J4" s="58" t="s">
        <v>230</v>
      </c>
      <c r="K4" s="58"/>
      <c r="L4" s="58"/>
      <c r="M4" s="58"/>
      <c r="N4" s="105" t="s">
        <v>150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34</v>
      </c>
      <c r="K5" s="43"/>
      <c r="L5" s="43" t="s">
        <v>35</v>
      </c>
      <c r="M5" s="43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156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33</v>
      </c>
      <c r="K6" s="43" t="s">
        <v>231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3"/>
      <c r="B8" s="104"/>
      <c r="C8" s="103" t="s">
        <v>232</v>
      </c>
      <c r="D8" s="103"/>
      <c r="E8" s="103"/>
      <c r="F8" s="103"/>
      <c r="G8" s="103"/>
      <c r="H8" s="103"/>
      <c r="I8" s="107">
        <v>300000</v>
      </c>
      <c r="J8" s="107"/>
      <c r="K8" s="107"/>
      <c r="L8" s="107"/>
      <c r="M8" s="107"/>
      <c r="N8" s="107">
        <v>300000</v>
      </c>
      <c r="O8" s="107"/>
      <c r="P8" s="107"/>
      <c r="Q8" s="107"/>
      <c r="R8" s="107"/>
      <c r="S8" s="107"/>
      <c r="T8" s="107"/>
      <c r="U8" s="86"/>
      <c r="V8" s="107"/>
      <c r="W8" s="107"/>
    </row>
    <row r="9" ht="32.9" customHeight="1" spans="1:23">
      <c r="A9" s="103" t="s">
        <v>233</v>
      </c>
      <c r="B9" s="104" t="s">
        <v>234</v>
      </c>
      <c r="C9" s="103" t="s">
        <v>232</v>
      </c>
      <c r="D9" s="103" t="s">
        <v>46</v>
      </c>
      <c r="E9" s="103" t="s">
        <v>99</v>
      </c>
      <c r="F9" s="103" t="s">
        <v>100</v>
      </c>
      <c r="G9" s="103" t="s">
        <v>179</v>
      </c>
      <c r="H9" s="103" t="s">
        <v>180</v>
      </c>
      <c r="I9" s="107">
        <v>71800</v>
      </c>
      <c r="J9" s="107"/>
      <c r="K9" s="107"/>
      <c r="L9" s="107"/>
      <c r="M9" s="107"/>
      <c r="N9" s="107">
        <v>71800</v>
      </c>
      <c r="O9" s="107"/>
      <c r="P9" s="107"/>
      <c r="Q9" s="107"/>
      <c r="R9" s="107"/>
      <c r="S9" s="107"/>
      <c r="T9" s="107"/>
      <c r="U9" s="86"/>
      <c r="V9" s="107"/>
      <c r="W9" s="107"/>
    </row>
    <row r="10" ht="32.9" customHeight="1" spans="1:23">
      <c r="A10" s="103" t="s">
        <v>233</v>
      </c>
      <c r="B10" s="104" t="s">
        <v>234</v>
      </c>
      <c r="C10" s="103" t="s">
        <v>232</v>
      </c>
      <c r="D10" s="103" t="s">
        <v>46</v>
      </c>
      <c r="E10" s="103" t="s">
        <v>99</v>
      </c>
      <c r="F10" s="103" t="s">
        <v>100</v>
      </c>
      <c r="G10" s="103" t="s">
        <v>185</v>
      </c>
      <c r="H10" s="103" t="s">
        <v>186</v>
      </c>
      <c r="I10" s="107">
        <v>5200</v>
      </c>
      <c r="J10" s="107"/>
      <c r="K10" s="107"/>
      <c r="L10" s="107"/>
      <c r="M10" s="107"/>
      <c r="N10" s="107">
        <v>5200</v>
      </c>
      <c r="O10" s="107"/>
      <c r="P10" s="107"/>
      <c r="Q10" s="107"/>
      <c r="R10" s="107"/>
      <c r="S10" s="107"/>
      <c r="T10" s="107"/>
      <c r="U10" s="86"/>
      <c r="V10" s="107"/>
      <c r="W10" s="107"/>
    </row>
    <row r="11" ht="32.9" customHeight="1" spans="1:23">
      <c r="A11" s="103" t="s">
        <v>233</v>
      </c>
      <c r="B11" s="104" t="s">
        <v>234</v>
      </c>
      <c r="C11" s="103" t="s">
        <v>232</v>
      </c>
      <c r="D11" s="103" t="s">
        <v>46</v>
      </c>
      <c r="E11" s="103" t="s">
        <v>99</v>
      </c>
      <c r="F11" s="103" t="s">
        <v>100</v>
      </c>
      <c r="G11" s="103" t="s">
        <v>187</v>
      </c>
      <c r="H11" s="103" t="s">
        <v>188</v>
      </c>
      <c r="I11" s="107">
        <v>54000</v>
      </c>
      <c r="J11" s="107"/>
      <c r="K11" s="107"/>
      <c r="L11" s="107"/>
      <c r="M11" s="107"/>
      <c r="N11" s="107">
        <v>54000</v>
      </c>
      <c r="O11" s="107"/>
      <c r="P11" s="107"/>
      <c r="Q11" s="107"/>
      <c r="R11" s="107"/>
      <c r="S11" s="107"/>
      <c r="T11" s="107"/>
      <c r="U11" s="86"/>
      <c r="V11" s="107"/>
      <c r="W11" s="107"/>
    </row>
    <row r="12" ht="32.9" customHeight="1" spans="1:23">
      <c r="A12" s="103" t="s">
        <v>233</v>
      </c>
      <c r="B12" s="104" t="s">
        <v>234</v>
      </c>
      <c r="C12" s="103" t="s">
        <v>232</v>
      </c>
      <c r="D12" s="103" t="s">
        <v>46</v>
      </c>
      <c r="E12" s="103" t="s">
        <v>99</v>
      </c>
      <c r="F12" s="103" t="s">
        <v>100</v>
      </c>
      <c r="G12" s="103" t="s">
        <v>189</v>
      </c>
      <c r="H12" s="103" t="s">
        <v>190</v>
      </c>
      <c r="I12" s="107">
        <v>55000</v>
      </c>
      <c r="J12" s="107"/>
      <c r="K12" s="107"/>
      <c r="L12" s="107"/>
      <c r="M12" s="107"/>
      <c r="N12" s="107">
        <v>55000</v>
      </c>
      <c r="O12" s="107"/>
      <c r="P12" s="107"/>
      <c r="Q12" s="107"/>
      <c r="R12" s="107"/>
      <c r="S12" s="107"/>
      <c r="T12" s="107"/>
      <c r="U12" s="86"/>
      <c r="V12" s="107"/>
      <c r="W12" s="107"/>
    </row>
    <row r="13" ht="32.9" customHeight="1" spans="1:23">
      <c r="A13" s="103" t="s">
        <v>233</v>
      </c>
      <c r="B13" s="104" t="s">
        <v>234</v>
      </c>
      <c r="C13" s="103" t="s">
        <v>232</v>
      </c>
      <c r="D13" s="103" t="s">
        <v>46</v>
      </c>
      <c r="E13" s="103" t="s">
        <v>99</v>
      </c>
      <c r="F13" s="103" t="s">
        <v>100</v>
      </c>
      <c r="G13" s="103" t="s">
        <v>191</v>
      </c>
      <c r="H13" s="103" t="s">
        <v>192</v>
      </c>
      <c r="I13" s="107">
        <v>114000</v>
      </c>
      <c r="J13" s="107"/>
      <c r="K13" s="107"/>
      <c r="L13" s="107"/>
      <c r="M13" s="107"/>
      <c r="N13" s="107">
        <v>114000</v>
      </c>
      <c r="O13" s="107"/>
      <c r="P13" s="107"/>
      <c r="Q13" s="107"/>
      <c r="R13" s="107"/>
      <c r="S13" s="107"/>
      <c r="T13" s="107"/>
      <c r="U13" s="86"/>
      <c r="V13" s="107"/>
      <c r="W13" s="107"/>
    </row>
    <row r="14" ht="32.9" customHeight="1" spans="1:23">
      <c r="A14" s="103"/>
      <c r="B14" s="103"/>
      <c r="C14" s="103" t="s">
        <v>235</v>
      </c>
      <c r="D14" s="103"/>
      <c r="E14" s="103"/>
      <c r="F14" s="103"/>
      <c r="G14" s="103"/>
      <c r="H14" s="103"/>
      <c r="I14" s="107">
        <v>27794.6</v>
      </c>
      <c r="J14" s="107"/>
      <c r="K14" s="107"/>
      <c r="L14" s="107"/>
      <c r="M14" s="107"/>
      <c r="N14" s="107">
        <v>27794.6</v>
      </c>
      <c r="O14" s="107"/>
      <c r="P14" s="107"/>
      <c r="Q14" s="107"/>
      <c r="R14" s="107"/>
      <c r="S14" s="107"/>
      <c r="T14" s="107"/>
      <c r="U14" s="86"/>
      <c r="V14" s="107"/>
      <c r="W14" s="107"/>
    </row>
    <row r="15" ht="32.9" customHeight="1" spans="1:23">
      <c r="A15" s="103" t="s">
        <v>236</v>
      </c>
      <c r="B15" s="104" t="s">
        <v>237</v>
      </c>
      <c r="C15" s="103" t="s">
        <v>235</v>
      </c>
      <c r="D15" s="103" t="s">
        <v>46</v>
      </c>
      <c r="E15" s="103" t="s">
        <v>93</v>
      </c>
      <c r="F15" s="103" t="s">
        <v>94</v>
      </c>
      <c r="G15" s="103" t="s">
        <v>179</v>
      </c>
      <c r="H15" s="103" t="s">
        <v>180</v>
      </c>
      <c r="I15" s="107">
        <v>14612.6</v>
      </c>
      <c r="J15" s="107"/>
      <c r="K15" s="107"/>
      <c r="L15" s="107"/>
      <c r="M15" s="107"/>
      <c r="N15" s="107">
        <v>14612.6</v>
      </c>
      <c r="O15" s="107"/>
      <c r="P15" s="107"/>
      <c r="Q15" s="107"/>
      <c r="R15" s="107"/>
      <c r="S15" s="107"/>
      <c r="T15" s="107"/>
      <c r="U15" s="86"/>
      <c r="V15" s="107"/>
      <c r="W15" s="107"/>
    </row>
    <row r="16" ht="32.9" customHeight="1" spans="1:23">
      <c r="A16" s="103" t="s">
        <v>236</v>
      </c>
      <c r="B16" s="104" t="s">
        <v>237</v>
      </c>
      <c r="C16" s="103" t="s">
        <v>235</v>
      </c>
      <c r="D16" s="103" t="s">
        <v>46</v>
      </c>
      <c r="E16" s="103" t="s">
        <v>93</v>
      </c>
      <c r="F16" s="103" t="s">
        <v>94</v>
      </c>
      <c r="G16" s="103" t="s">
        <v>187</v>
      </c>
      <c r="H16" s="103" t="s">
        <v>188</v>
      </c>
      <c r="I16" s="107">
        <v>4182</v>
      </c>
      <c r="J16" s="107"/>
      <c r="K16" s="107"/>
      <c r="L16" s="107"/>
      <c r="M16" s="107"/>
      <c r="N16" s="107">
        <v>4182</v>
      </c>
      <c r="O16" s="107"/>
      <c r="P16" s="107"/>
      <c r="Q16" s="107"/>
      <c r="R16" s="107"/>
      <c r="S16" s="107"/>
      <c r="T16" s="107"/>
      <c r="U16" s="86"/>
      <c r="V16" s="107"/>
      <c r="W16" s="107"/>
    </row>
    <row r="17" ht="32.9" customHeight="1" spans="1:23">
      <c r="A17" s="103" t="s">
        <v>236</v>
      </c>
      <c r="B17" s="104" t="s">
        <v>237</v>
      </c>
      <c r="C17" s="103" t="s">
        <v>235</v>
      </c>
      <c r="D17" s="103" t="s">
        <v>46</v>
      </c>
      <c r="E17" s="103" t="s">
        <v>93</v>
      </c>
      <c r="F17" s="103" t="s">
        <v>94</v>
      </c>
      <c r="G17" s="103" t="s">
        <v>191</v>
      </c>
      <c r="H17" s="103" t="s">
        <v>192</v>
      </c>
      <c r="I17" s="107">
        <v>9000</v>
      </c>
      <c r="J17" s="107"/>
      <c r="K17" s="107"/>
      <c r="L17" s="107"/>
      <c r="M17" s="107"/>
      <c r="N17" s="107">
        <v>9000</v>
      </c>
      <c r="O17" s="107"/>
      <c r="P17" s="107"/>
      <c r="Q17" s="107"/>
      <c r="R17" s="107"/>
      <c r="S17" s="107"/>
      <c r="T17" s="107"/>
      <c r="U17" s="86"/>
      <c r="V17" s="107"/>
      <c r="W17" s="107"/>
    </row>
    <row r="18" ht="32.9" customHeight="1" spans="1:23">
      <c r="A18" s="103"/>
      <c r="B18" s="103"/>
      <c r="C18" s="103" t="s">
        <v>238</v>
      </c>
      <c r="D18" s="103"/>
      <c r="E18" s="103"/>
      <c r="F18" s="103"/>
      <c r="G18" s="103"/>
      <c r="H18" s="103"/>
      <c r="I18" s="107">
        <v>3042500</v>
      </c>
      <c r="J18" s="107"/>
      <c r="K18" s="107"/>
      <c r="L18" s="107"/>
      <c r="M18" s="107"/>
      <c r="N18" s="107"/>
      <c r="O18" s="107"/>
      <c r="P18" s="107"/>
      <c r="Q18" s="107"/>
      <c r="R18" s="107">
        <v>3042500</v>
      </c>
      <c r="S18" s="107">
        <v>3042500</v>
      </c>
      <c r="T18" s="107"/>
      <c r="U18" s="86"/>
      <c r="V18" s="107"/>
      <c r="W18" s="107"/>
    </row>
    <row r="19" ht="32.9" customHeight="1" spans="1:23">
      <c r="A19" s="103" t="s">
        <v>233</v>
      </c>
      <c r="B19" s="104" t="s">
        <v>239</v>
      </c>
      <c r="C19" s="103" t="s">
        <v>238</v>
      </c>
      <c r="D19" s="103" t="s">
        <v>46</v>
      </c>
      <c r="E19" s="103" t="s">
        <v>66</v>
      </c>
      <c r="F19" s="103" t="s">
        <v>67</v>
      </c>
      <c r="G19" s="103" t="s">
        <v>167</v>
      </c>
      <c r="H19" s="103" t="s">
        <v>168</v>
      </c>
      <c r="I19" s="107">
        <v>45000</v>
      </c>
      <c r="J19" s="107"/>
      <c r="K19" s="107"/>
      <c r="L19" s="107"/>
      <c r="M19" s="107"/>
      <c r="N19" s="107"/>
      <c r="O19" s="107"/>
      <c r="P19" s="107"/>
      <c r="Q19" s="107"/>
      <c r="R19" s="107">
        <v>45000</v>
      </c>
      <c r="S19" s="107">
        <v>45000</v>
      </c>
      <c r="T19" s="107"/>
      <c r="U19" s="86"/>
      <c r="V19" s="107"/>
      <c r="W19" s="107"/>
    </row>
    <row r="20" ht="32.9" customHeight="1" spans="1:23">
      <c r="A20" s="103" t="s">
        <v>233</v>
      </c>
      <c r="B20" s="104" t="s">
        <v>239</v>
      </c>
      <c r="C20" s="103" t="s">
        <v>238</v>
      </c>
      <c r="D20" s="103" t="s">
        <v>46</v>
      </c>
      <c r="E20" s="103" t="s">
        <v>66</v>
      </c>
      <c r="F20" s="103" t="s">
        <v>67</v>
      </c>
      <c r="G20" s="103" t="s">
        <v>169</v>
      </c>
      <c r="H20" s="103" t="s">
        <v>170</v>
      </c>
      <c r="I20" s="107">
        <v>31500</v>
      </c>
      <c r="J20" s="107"/>
      <c r="K20" s="107"/>
      <c r="L20" s="107"/>
      <c r="M20" s="107"/>
      <c r="N20" s="107"/>
      <c r="O20" s="107"/>
      <c r="P20" s="107"/>
      <c r="Q20" s="107"/>
      <c r="R20" s="107">
        <v>31500</v>
      </c>
      <c r="S20" s="107">
        <v>31500</v>
      </c>
      <c r="T20" s="107"/>
      <c r="U20" s="86"/>
      <c r="V20" s="107"/>
      <c r="W20" s="107"/>
    </row>
    <row r="21" ht="32.9" customHeight="1" spans="1:23">
      <c r="A21" s="103" t="s">
        <v>233</v>
      </c>
      <c r="B21" s="104" t="s">
        <v>239</v>
      </c>
      <c r="C21" s="103" t="s">
        <v>238</v>
      </c>
      <c r="D21" s="103" t="s">
        <v>46</v>
      </c>
      <c r="E21" s="103" t="s">
        <v>66</v>
      </c>
      <c r="F21" s="103" t="s">
        <v>67</v>
      </c>
      <c r="G21" s="103" t="s">
        <v>175</v>
      </c>
      <c r="H21" s="103" t="s">
        <v>176</v>
      </c>
      <c r="I21" s="107">
        <v>31500</v>
      </c>
      <c r="J21" s="107"/>
      <c r="K21" s="107"/>
      <c r="L21" s="107"/>
      <c r="M21" s="107"/>
      <c r="N21" s="107"/>
      <c r="O21" s="107"/>
      <c r="P21" s="107"/>
      <c r="Q21" s="107"/>
      <c r="R21" s="107">
        <v>31500</v>
      </c>
      <c r="S21" s="107">
        <v>31500</v>
      </c>
      <c r="T21" s="107"/>
      <c r="U21" s="86"/>
      <c r="V21" s="107"/>
      <c r="W21" s="107"/>
    </row>
    <row r="22" ht="32.9" customHeight="1" spans="1:23">
      <c r="A22" s="103" t="s">
        <v>233</v>
      </c>
      <c r="B22" s="104" t="s">
        <v>239</v>
      </c>
      <c r="C22" s="103" t="s">
        <v>238</v>
      </c>
      <c r="D22" s="103" t="s">
        <v>46</v>
      </c>
      <c r="E22" s="103" t="s">
        <v>66</v>
      </c>
      <c r="F22" s="103" t="s">
        <v>67</v>
      </c>
      <c r="G22" s="103" t="s">
        <v>179</v>
      </c>
      <c r="H22" s="103" t="s">
        <v>180</v>
      </c>
      <c r="I22" s="107">
        <v>234000</v>
      </c>
      <c r="J22" s="107"/>
      <c r="K22" s="107"/>
      <c r="L22" s="107"/>
      <c r="M22" s="107"/>
      <c r="N22" s="107"/>
      <c r="O22" s="107"/>
      <c r="P22" s="107"/>
      <c r="Q22" s="107"/>
      <c r="R22" s="107">
        <v>234000</v>
      </c>
      <c r="S22" s="107">
        <v>234000</v>
      </c>
      <c r="T22" s="107"/>
      <c r="U22" s="86"/>
      <c r="V22" s="107"/>
      <c r="W22" s="107"/>
    </row>
    <row r="23" ht="32.9" customHeight="1" spans="1:23">
      <c r="A23" s="103" t="s">
        <v>233</v>
      </c>
      <c r="B23" s="104" t="s">
        <v>239</v>
      </c>
      <c r="C23" s="103" t="s">
        <v>238</v>
      </c>
      <c r="D23" s="103" t="s">
        <v>46</v>
      </c>
      <c r="E23" s="103" t="s">
        <v>66</v>
      </c>
      <c r="F23" s="103" t="s">
        <v>67</v>
      </c>
      <c r="G23" s="103" t="s">
        <v>181</v>
      </c>
      <c r="H23" s="103" t="s">
        <v>182</v>
      </c>
      <c r="I23" s="107">
        <v>210000</v>
      </c>
      <c r="J23" s="107"/>
      <c r="K23" s="107"/>
      <c r="L23" s="107"/>
      <c r="M23" s="107"/>
      <c r="N23" s="107"/>
      <c r="O23" s="107"/>
      <c r="P23" s="107"/>
      <c r="Q23" s="107"/>
      <c r="R23" s="107">
        <v>210000</v>
      </c>
      <c r="S23" s="107">
        <v>210000</v>
      </c>
      <c r="T23" s="107"/>
      <c r="U23" s="86"/>
      <c r="V23" s="107"/>
      <c r="W23" s="107"/>
    </row>
    <row r="24" ht="32.9" customHeight="1" spans="1:23">
      <c r="A24" s="103" t="s">
        <v>233</v>
      </c>
      <c r="B24" s="104" t="s">
        <v>239</v>
      </c>
      <c r="C24" s="103" t="s">
        <v>238</v>
      </c>
      <c r="D24" s="103" t="s">
        <v>46</v>
      </c>
      <c r="E24" s="103" t="s">
        <v>66</v>
      </c>
      <c r="F24" s="103" t="s">
        <v>67</v>
      </c>
      <c r="G24" s="103" t="s">
        <v>183</v>
      </c>
      <c r="H24" s="103" t="s">
        <v>184</v>
      </c>
      <c r="I24" s="107">
        <v>30000</v>
      </c>
      <c r="J24" s="107"/>
      <c r="K24" s="107"/>
      <c r="L24" s="107"/>
      <c r="M24" s="107"/>
      <c r="N24" s="107"/>
      <c r="O24" s="107"/>
      <c r="P24" s="107"/>
      <c r="Q24" s="107"/>
      <c r="R24" s="107">
        <v>30000</v>
      </c>
      <c r="S24" s="107">
        <v>30000</v>
      </c>
      <c r="T24" s="107"/>
      <c r="U24" s="86"/>
      <c r="V24" s="107"/>
      <c r="W24" s="107"/>
    </row>
    <row r="25" ht="32.9" customHeight="1" spans="1:23">
      <c r="A25" s="103" t="s">
        <v>233</v>
      </c>
      <c r="B25" s="104" t="s">
        <v>239</v>
      </c>
      <c r="C25" s="103" t="s">
        <v>238</v>
      </c>
      <c r="D25" s="103" t="s">
        <v>46</v>
      </c>
      <c r="E25" s="103" t="s">
        <v>66</v>
      </c>
      <c r="F25" s="103" t="s">
        <v>67</v>
      </c>
      <c r="G25" s="103" t="s">
        <v>185</v>
      </c>
      <c r="H25" s="103" t="s">
        <v>186</v>
      </c>
      <c r="I25" s="107">
        <v>50000</v>
      </c>
      <c r="J25" s="107"/>
      <c r="K25" s="107"/>
      <c r="L25" s="107"/>
      <c r="M25" s="107"/>
      <c r="N25" s="107"/>
      <c r="O25" s="107"/>
      <c r="P25" s="107"/>
      <c r="Q25" s="107"/>
      <c r="R25" s="107">
        <v>50000</v>
      </c>
      <c r="S25" s="107">
        <v>50000</v>
      </c>
      <c r="T25" s="107"/>
      <c r="U25" s="86"/>
      <c r="V25" s="107"/>
      <c r="W25" s="107"/>
    </row>
    <row r="26" ht="32.9" customHeight="1" spans="1:23">
      <c r="A26" s="103" t="s">
        <v>233</v>
      </c>
      <c r="B26" s="104" t="s">
        <v>239</v>
      </c>
      <c r="C26" s="103" t="s">
        <v>238</v>
      </c>
      <c r="D26" s="103" t="s">
        <v>46</v>
      </c>
      <c r="E26" s="103" t="s">
        <v>66</v>
      </c>
      <c r="F26" s="103" t="s">
        <v>67</v>
      </c>
      <c r="G26" s="103" t="s">
        <v>187</v>
      </c>
      <c r="H26" s="103" t="s">
        <v>188</v>
      </c>
      <c r="I26" s="107">
        <v>1450000</v>
      </c>
      <c r="J26" s="107"/>
      <c r="K26" s="107"/>
      <c r="L26" s="107"/>
      <c r="M26" s="107"/>
      <c r="N26" s="107"/>
      <c r="O26" s="107"/>
      <c r="P26" s="107"/>
      <c r="Q26" s="107"/>
      <c r="R26" s="107">
        <v>1450000</v>
      </c>
      <c r="S26" s="107">
        <v>1450000</v>
      </c>
      <c r="T26" s="107"/>
      <c r="U26" s="86"/>
      <c r="V26" s="107"/>
      <c r="W26" s="107"/>
    </row>
    <row r="27" ht="32.9" customHeight="1" spans="1:23">
      <c r="A27" s="103" t="s">
        <v>233</v>
      </c>
      <c r="B27" s="104" t="s">
        <v>239</v>
      </c>
      <c r="C27" s="103" t="s">
        <v>238</v>
      </c>
      <c r="D27" s="103" t="s">
        <v>46</v>
      </c>
      <c r="E27" s="103" t="s">
        <v>66</v>
      </c>
      <c r="F27" s="103" t="s">
        <v>67</v>
      </c>
      <c r="G27" s="103" t="s">
        <v>189</v>
      </c>
      <c r="H27" s="103" t="s">
        <v>190</v>
      </c>
      <c r="I27" s="107">
        <v>190000</v>
      </c>
      <c r="J27" s="107"/>
      <c r="K27" s="107"/>
      <c r="L27" s="107"/>
      <c r="M27" s="107"/>
      <c r="N27" s="107"/>
      <c r="O27" s="107"/>
      <c r="P27" s="107"/>
      <c r="Q27" s="107"/>
      <c r="R27" s="107">
        <v>190000</v>
      </c>
      <c r="S27" s="107">
        <v>190000</v>
      </c>
      <c r="T27" s="107"/>
      <c r="U27" s="86"/>
      <c r="V27" s="107"/>
      <c r="W27" s="107"/>
    </row>
    <row r="28" ht="32.9" customHeight="1" spans="1:23">
      <c r="A28" s="103" t="s">
        <v>233</v>
      </c>
      <c r="B28" s="104" t="s">
        <v>239</v>
      </c>
      <c r="C28" s="103" t="s">
        <v>238</v>
      </c>
      <c r="D28" s="103" t="s">
        <v>46</v>
      </c>
      <c r="E28" s="103" t="s">
        <v>66</v>
      </c>
      <c r="F28" s="103" t="s">
        <v>67</v>
      </c>
      <c r="G28" s="103" t="s">
        <v>191</v>
      </c>
      <c r="H28" s="103" t="s">
        <v>192</v>
      </c>
      <c r="I28" s="107">
        <v>300000</v>
      </c>
      <c r="J28" s="107"/>
      <c r="K28" s="107"/>
      <c r="L28" s="107"/>
      <c r="M28" s="107"/>
      <c r="N28" s="107"/>
      <c r="O28" s="107"/>
      <c r="P28" s="107"/>
      <c r="Q28" s="107"/>
      <c r="R28" s="107">
        <v>300000</v>
      </c>
      <c r="S28" s="107">
        <v>300000</v>
      </c>
      <c r="T28" s="107"/>
      <c r="U28" s="86"/>
      <c r="V28" s="107"/>
      <c r="W28" s="107"/>
    </row>
    <row r="29" ht="32.9" customHeight="1" spans="1:23">
      <c r="A29" s="103" t="s">
        <v>233</v>
      </c>
      <c r="B29" s="104" t="s">
        <v>239</v>
      </c>
      <c r="C29" s="103" t="s">
        <v>238</v>
      </c>
      <c r="D29" s="103" t="s">
        <v>46</v>
      </c>
      <c r="E29" s="103" t="s">
        <v>66</v>
      </c>
      <c r="F29" s="103" t="s">
        <v>67</v>
      </c>
      <c r="G29" s="103" t="s">
        <v>240</v>
      </c>
      <c r="H29" s="103" t="s">
        <v>241</v>
      </c>
      <c r="I29" s="107">
        <v>220000</v>
      </c>
      <c r="J29" s="107"/>
      <c r="K29" s="107"/>
      <c r="L29" s="107"/>
      <c r="M29" s="107"/>
      <c r="N29" s="107"/>
      <c r="O29" s="107"/>
      <c r="P29" s="107"/>
      <c r="Q29" s="107"/>
      <c r="R29" s="107">
        <v>220000</v>
      </c>
      <c r="S29" s="107">
        <v>220000</v>
      </c>
      <c r="T29" s="107"/>
      <c r="U29" s="86"/>
      <c r="V29" s="107"/>
      <c r="W29" s="107"/>
    </row>
    <row r="30" ht="32.9" customHeight="1" spans="1:23">
      <c r="A30" s="103" t="s">
        <v>233</v>
      </c>
      <c r="B30" s="104" t="s">
        <v>239</v>
      </c>
      <c r="C30" s="103" t="s">
        <v>238</v>
      </c>
      <c r="D30" s="103" t="s">
        <v>46</v>
      </c>
      <c r="E30" s="103" t="s">
        <v>66</v>
      </c>
      <c r="F30" s="103" t="s">
        <v>67</v>
      </c>
      <c r="G30" s="103" t="s">
        <v>195</v>
      </c>
      <c r="H30" s="103" t="s">
        <v>196</v>
      </c>
      <c r="I30" s="107">
        <v>16000</v>
      </c>
      <c r="J30" s="107"/>
      <c r="K30" s="107"/>
      <c r="L30" s="107"/>
      <c r="M30" s="107"/>
      <c r="N30" s="107"/>
      <c r="O30" s="107"/>
      <c r="P30" s="107"/>
      <c r="Q30" s="107"/>
      <c r="R30" s="107">
        <v>16000</v>
      </c>
      <c r="S30" s="107">
        <v>16000</v>
      </c>
      <c r="T30" s="107"/>
      <c r="U30" s="86"/>
      <c r="V30" s="107"/>
      <c r="W30" s="107"/>
    </row>
    <row r="31" ht="32.9" customHeight="1" spans="1:23">
      <c r="A31" s="103" t="s">
        <v>233</v>
      </c>
      <c r="B31" s="104" t="s">
        <v>239</v>
      </c>
      <c r="C31" s="103" t="s">
        <v>238</v>
      </c>
      <c r="D31" s="103" t="s">
        <v>46</v>
      </c>
      <c r="E31" s="103" t="s">
        <v>66</v>
      </c>
      <c r="F31" s="103" t="s">
        <v>67</v>
      </c>
      <c r="G31" s="103" t="s">
        <v>197</v>
      </c>
      <c r="H31" s="103" t="s">
        <v>198</v>
      </c>
      <c r="I31" s="107">
        <v>18000</v>
      </c>
      <c r="J31" s="107"/>
      <c r="K31" s="107"/>
      <c r="L31" s="107"/>
      <c r="M31" s="107"/>
      <c r="N31" s="107"/>
      <c r="O31" s="107"/>
      <c r="P31" s="107"/>
      <c r="Q31" s="107"/>
      <c r="R31" s="107">
        <v>18000</v>
      </c>
      <c r="S31" s="107">
        <v>18000</v>
      </c>
      <c r="T31" s="107"/>
      <c r="U31" s="86"/>
      <c r="V31" s="107"/>
      <c r="W31" s="107"/>
    </row>
    <row r="32" ht="32.9" customHeight="1" spans="1:23">
      <c r="A32" s="103" t="s">
        <v>233</v>
      </c>
      <c r="B32" s="104" t="s">
        <v>239</v>
      </c>
      <c r="C32" s="103" t="s">
        <v>238</v>
      </c>
      <c r="D32" s="103" t="s">
        <v>46</v>
      </c>
      <c r="E32" s="103" t="s">
        <v>66</v>
      </c>
      <c r="F32" s="103" t="s">
        <v>67</v>
      </c>
      <c r="G32" s="103" t="s">
        <v>199</v>
      </c>
      <c r="H32" s="103" t="s">
        <v>200</v>
      </c>
      <c r="I32" s="107">
        <v>66500</v>
      </c>
      <c r="J32" s="107"/>
      <c r="K32" s="107"/>
      <c r="L32" s="107"/>
      <c r="M32" s="107"/>
      <c r="N32" s="107"/>
      <c r="O32" s="107"/>
      <c r="P32" s="107"/>
      <c r="Q32" s="107"/>
      <c r="R32" s="107">
        <v>66500</v>
      </c>
      <c r="S32" s="107">
        <v>66500</v>
      </c>
      <c r="T32" s="107"/>
      <c r="U32" s="86"/>
      <c r="V32" s="107"/>
      <c r="W32" s="107"/>
    </row>
    <row r="33" ht="32.9" customHeight="1" spans="1:23">
      <c r="A33" s="103" t="s">
        <v>233</v>
      </c>
      <c r="B33" s="104" t="s">
        <v>239</v>
      </c>
      <c r="C33" s="103" t="s">
        <v>238</v>
      </c>
      <c r="D33" s="103" t="s">
        <v>46</v>
      </c>
      <c r="E33" s="103" t="s">
        <v>66</v>
      </c>
      <c r="F33" s="103" t="s">
        <v>67</v>
      </c>
      <c r="G33" s="103" t="s">
        <v>242</v>
      </c>
      <c r="H33" s="103" t="s">
        <v>243</v>
      </c>
      <c r="I33" s="107">
        <v>150000</v>
      </c>
      <c r="J33" s="107"/>
      <c r="K33" s="107"/>
      <c r="L33" s="107"/>
      <c r="M33" s="107"/>
      <c r="N33" s="107"/>
      <c r="O33" s="107"/>
      <c r="P33" s="107"/>
      <c r="Q33" s="107"/>
      <c r="R33" s="107">
        <v>150000</v>
      </c>
      <c r="S33" s="107">
        <v>150000</v>
      </c>
      <c r="T33" s="107"/>
      <c r="U33" s="86"/>
      <c r="V33" s="107"/>
      <c r="W33" s="107"/>
    </row>
    <row r="34" ht="18.75" customHeight="1" spans="1:23">
      <c r="A34" s="29" t="s">
        <v>107</v>
      </c>
      <c r="B34" s="30"/>
      <c r="C34" s="30"/>
      <c r="D34" s="30"/>
      <c r="E34" s="30"/>
      <c r="F34" s="30"/>
      <c r="G34" s="30"/>
      <c r="H34" s="31"/>
      <c r="I34" s="107">
        <v>3370294.6</v>
      </c>
      <c r="J34" s="107"/>
      <c r="K34" s="107"/>
      <c r="L34" s="107"/>
      <c r="M34" s="107"/>
      <c r="N34" s="107">
        <v>327794.6</v>
      </c>
      <c r="O34" s="107"/>
      <c r="P34" s="107"/>
      <c r="Q34" s="107"/>
      <c r="R34" s="107">
        <v>3042500</v>
      </c>
      <c r="S34" s="107">
        <v>3042500</v>
      </c>
      <c r="T34" s="107"/>
      <c r="U34" s="86"/>
      <c r="V34" s="107"/>
      <c r="W34" s="107"/>
    </row>
  </sheetData>
  <mergeCells count="28">
    <mergeCell ref="A2:W2"/>
    <mergeCell ref="A3:I3"/>
    <mergeCell ref="J4:M4"/>
    <mergeCell ref="N4:P4"/>
    <mergeCell ref="R4:W4"/>
    <mergeCell ref="J5:K5"/>
    <mergeCell ref="A34:H3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"/>
  <sheetViews>
    <sheetView showZeros="0" topLeftCell="A3" workbookViewId="0">
      <selection activeCell="B7" sqref="B7:B19"/>
    </sheetView>
  </sheetViews>
  <sheetFormatPr defaultColWidth="9.14166666666667" defaultRowHeight="12" customHeight="1"/>
  <cols>
    <col min="1" max="1" width="40" customWidth="1"/>
    <col min="2" max="2" width="32.625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9.5" customWidth="1"/>
  </cols>
  <sheetData>
    <row r="1" customHeight="1" spans="10:10">
      <c r="J1" s="50" t="s">
        <v>244</v>
      </c>
    </row>
    <row r="2" ht="28.5" customHeight="1" spans="1:10">
      <c r="A2" s="41" t="s">
        <v>245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"单位名称："&amp;"云南省林业和草原科学院漾濞核桃研究院"</f>
        <v>单位名称：云南省林业和草原科学院漾濞核桃研究院</v>
      </c>
    </row>
    <row r="4" ht="14.25" customHeight="1" spans="1:10">
      <c r="A4" s="43" t="s">
        <v>246</v>
      </c>
      <c r="B4" s="43" t="s">
        <v>247</v>
      </c>
      <c r="C4" s="43" t="s">
        <v>248</v>
      </c>
      <c r="D4" s="43" t="s">
        <v>249</v>
      </c>
      <c r="E4" s="43" t="s">
        <v>250</v>
      </c>
      <c r="F4" s="44" t="s">
        <v>251</v>
      </c>
      <c r="G4" s="43" t="s">
        <v>252</v>
      </c>
      <c r="H4" s="44" t="s">
        <v>253</v>
      </c>
      <c r="I4" s="44" t="s">
        <v>254</v>
      </c>
      <c r="J4" s="43" t="s">
        <v>255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5" t="s">
        <v>46</v>
      </c>
      <c r="B6" s="46"/>
      <c r="C6" s="46"/>
      <c r="D6" s="46"/>
      <c r="E6" s="47"/>
      <c r="F6" s="48"/>
      <c r="G6" s="47"/>
      <c r="H6" s="48"/>
      <c r="I6" s="48"/>
      <c r="J6" s="47"/>
    </row>
    <row r="7" ht="33.75" customHeight="1" spans="1:10">
      <c r="A7" s="101" t="s">
        <v>238</v>
      </c>
      <c r="B7" s="49" t="s">
        <v>256</v>
      </c>
      <c r="C7" s="49" t="s">
        <v>257</v>
      </c>
      <c r="D7" s="49" t="s">
        <v>258</v>
      </c>
      <c r="E7" s="45" t="s">
        <v>259</v>
      </c>
      <c r="F7" s="49" t="s">
        <v>260</v>
      </c>
      <c r="G7" s="45" t="s">
        <v>261</v>
      </c>
      <c r="H7" s="49" t="s">
        <v>262</v>
      </c>
      <c r="I7" s="49" t="s">
        <v>263</v>
      </c>
      <c r="J7" s="45" t="s">
        <v>264</v>
      </c>
    </row>
    <row r="8" ht="33.75" customHeight="1" spans="1:10">
      <c r="A8" s="101" t="s">
        <v>238</v>
      </c>
      <c r="B8" s="49" t="s">
        <v>265</v>
      </c>
      <c r="C8" s="49" t="s">
        <v>257</v>
      </c>
      <c r="D8" s="49" t="s">
        <v>258</v>
      </c>
      <c r="E8" s="45" t="s">
        <v>266</v>
      </c>
      <c r="F8" s="49" t="s">
        <v>260</v>
      </c>
      <c r="G8" s="45" t="s">
        <v>126</v>
      </c>
      <c r="H8" s="49" t="s">
        <v>262</v>
      </c>
      <c r="I8" s="49" t="s">
        <v>263</v>
      </c>
      <c r="J8" s="45" t="s">
        <v>267</v>
      </c>
    </row>
    <row r="9" ht="33.75" customHeight="1" spans="1:10">
      <c r="A9" s="101" t="s">
        <v>238</v>
      </c>
      <c r="B9" s="49" t="s">
        <v>265</v>
      </c>
      <c r="C9" s="49" t="s">
        <v>257</v>
      </c>
      <c r="D9" s="49" t="s">
        <v>258</v>
      </c>
      <c r="E9" s="45" t="s">
        <v>268</v>
      </c>
      <c r="F9" s="49" t="s">
        <v>260</v>
      </c>
      <c r="G9" s="45" t="s">
        <v>126</v>
      </c>
      <c r="H9" s="49" t="s">
        <v>269</v>
      </c>
      <c r="I9" s="49" t="s">
        <v>263</v>
      </c>
      <c r="J9" s="45" t="s">
        <v>270</v>
      </c>
    </row>
    <row r="10" ht="33.75" customHeight="1" spans="1:10">
      <c r="A10" s="101" t="s">
        <v>238</v>
      </c>
      <c r="B10" s="49" t="s">
        <v>265</v>
      </c>
      <c r="C10" s="49" t="s">
        <v>257</v>
      </c>
      <c r="D10" s="49" t="s">
        <v>258</v>
      </c>
      <c r="E10" s="45" t="s">
        <v>271</v>
      </c>
      <c r="F10" s="49" t="s">
        <v>272</v>
      </c>
      <c r="G10" s="45" t="s">
        <v>273</v>
      </c>
      <c r="H10" s="49" t="s">
        <v>274</v>
      </c>
      <c r="I10" s="49" t="s">
        <v>263</v>
      </c>
      <c r="J10" s="45" t="s">
        <v>275</v>
      </c>
    </row>
    <row r="11" ht="33.75" customHeight="1" spans="1:10">
      <c r="A11" s="101" t="s">
        <v>238</v>
      </c>
      <c r="B11" s="49" t="s">
        <v>265</v>
      </c>
      <c r="C11" s="49" t="s">
        <v>257</v>
      </c>
      <c r="D11" s="49" t="s">
        <v>276</v>
      </c>
      <c r="E11" s="45" t="s">
        <v>277</v>
      </c>
      <c r="F11" s="49" t="s">
        <v>272</v>
      </c>
      <c r="G11" s="45" t="s">
        <v>278</v>
      </c>
      <c r="H11" s="49" t="s">
        <v>274</v>
      </c>
      <c r="I11" s="49" t="s">
        <v>263</v>
      </c>
      <c r="J11" s="45" t="s">
        <v>279</v>
      </c>
    </row>
    <row r="12" ht="33.75" customHeight="1" spans="1:10">
      <c r="A12" s="101" t="s">
        <v>238</v>
      </c>
      <c r="B12" s="49" t="s">
        <v>265</v>
      </c>
      <c r="C12" s="49" t="s">
        <v>280</v>
      </c>
      <c r="D12" s="49" t="s">
        <v>281</v>
      </c>
      <c r="E12" s="45" t="s">
        <v>282</v>
      </c>
      <c r="F12" s="49" t="s">
        <v>260</v>
      </c>
      <c r="G12" s="45" t="s">
        <v>283</v>
      </c>
      <c r="H12" s="49" t="s">
        <v>284</v>
      </c>
      <c r="I12" s="49" t="s">
        <v>263</v>
      </c>
      <c r="J12" s="45" t="s">
        <v>285</v>
      </c>
    </row>
    <row r="13" ht="33.75" customHeight="1" spans="1:10">
      <c r="A13" s="101" t="s">
        <v>238</v>
      </c>
      <c r="B13" s="49" t="s">
        <v>265</v>
      </c>
      <c r="C13" s="49" t="s">
        <v>280</v>
      </c>
      <c r="D13" s="49" t="s">
        <v>286</v>
      </c>
      <c r="E13" s="45" t="s">
        <v>287</v>
      </c>
      <c r="F13" s="49" t="s">
        <v>260</v>
      </c>
      <c r="G13" s="45" t="s">
        <v>261</v>
      </c>
      <c r="H13" s="49" t="s">
        <v>262</v>
      </c>
      <c r="I13" s="49" t="s">
        <v>263</v>
      </c>
      <c r="J13" s="45" t="s">
        <v>288</v>
      </c>
    </row>
    <row r="14" ht="33.75" customHeight="1" spans="1:10">
      <c r="A14" s="101" t="s">
        <v>238</v>
      </c>
      <c r="B14" s="49" t="s">
        <v>265</v>
      </c>
      <c r="C14" s="49" t="s">
        <v>280</v>
      </c>
      <c r="D14" s="49" t="s">
        <v>286</v>
      </c>
      <c r="E14" s="45" t="s">
        <v>289</v>
      </c>
      <c r="F14" s="49" t="s">
        <v>260</v>
      </c>
      <c r="G14" s="45" t="s">
        <v>125</v>
      </c>
      <c r="H14" s="49" t="s">
        <v>262</v>
      </c>
      <c r="I14" s="49" t="s">
        <v>263</v>
      </c>
      <c r="J14" s="45" t="s">
        <v>290</v>
      </c>
    </row>
    <row r="15" ht="33.75" customHeight="1" spans="1:10">
      <c r="A15" s="101" t="s">
        <v>238</v>
      </c>
      <c r="B15" s="49" t="s">
        <v>265</v>
      </c>
      <c r="C15" s="49" t="s">
        <v>280</v>
      </c>
      <c r="D15" s="49" t="s">
        <v>286</v>
      </c>
      <c r="E15" s="45" t="s">
        <v>291</v>
      </c>
      <c r="F15" s="49" t="s">
        <v>260</v>
      </c>
      <c r="G15" s="45" t="s">
        <v>125</v>
      </c>
      <c r="H15" s="49" t="s">
        <v>292</v>
      </c>
      <c r="I15" s="49" t="s">
        <v>263</v>
      </c>
      <c r="J15" s="45" t="s">
        <v>293</v>
      </c>
    </row>
    <row r="16" ht="33.75" customHeight="1" spans="1:10">
      <c r="A16" s="101" t="s">
        <v>238</v>
      </c>
      <c r="B16" s="49" t="s">
        <v>265</v>
      </c>
      <c r="C16" s="49" t="s">
        <v>280</v>
      </c>
      <c r="D16" s="49" t="s">
        <v>286</v>
      </c>
      <c r="E16" s="45" t="s">
        <v>294</v>
      </c>
      <c r="F16" s="49" t="s">
        <v>260</v>
      </c>
      <c r="G16" s="45" t="s">
        <v>128</v>
      </c>
      <c r="H16" s="49" t="s">
        <v>295</v>
      </c>
      <c r="I16" s="49" t="s">
        <v>263</v>
      </c>
      <c r="J16" s="45" t="s">
        <v>296</v>
      </c>
    </row>
    <row r="17" ht="33.75" customHeight="1" spans="1:10">
      <c r="A17" s="101" t="s">
        <v>238</v>
      </c>
      <c r="B17" s="49" t="s">
        <v>265</v>
      </c>
      <c r="C17" s="49" t="s">
        <v>280</v>
      </c>
      <c r="D17" s="49" t="s">
        <v>286</v>
      </c>
      <c r="E17" s="45" t="s">
        <v>297</v>
      </c>
      <c r="F17" s="49" t="s">
        <v>260</v>
      </c>
      <c r="G17" s="45" t="s">
        <v>283</v>
      </c>
      <c r="H17" s="49" t="s">
        <v>298</v>
      </c>
      <c r="I17" s="49" t="s">
        <v>263</v>
      </c>
      <c r="J17" s="45" t="s">
        <v>299</v>
      </c>
    </row>
    <row r="18" ht="75" customHeight="1" spans="1:10">
      <c r="A18" s="101" t="s">
        <v>238</v>
      </c>
      <c r="B18" s="49" t="s">
        <v>265</v>
      </c>
      <c r="C18" s="49" t="s">
        <v>300</v>
      </c>
      <c r="D18" s="49" t="s">
        <v>301</v>
      </c>
      <c r="E18" s="45" t="s">
        <v>301</v>
      </c>
      <c r="F18" s="49" t="s">
        <v>260</v>
      </c>
      <c r="G18" s="45" t="s">
        <v>302</v>
      </c>
      <c r="H18" s="49" t="s">
        <v>274</v>
      </c>
      <c r="I18" s="49" t="s">
        <v>263</v>
      </c>
      <c r="J18" s="45" t="s">
        <v>303</v>
      </c>
    </row>
    <row r="19" ht="72" customHeight="1" spans="1:10">
      <c r="A19" s="101" t="s">
        <v>238</v>
      </c>
      <c r="B19" s="49" t="s">
        <v>265</v>
      </c>
      <c r="C19" s="49" t="s">
        <v>300</v>
      </c>
      <c r="D19" s="49" t="s">
        <v>301</v>
      </c>
      <c r="E19" s="45" t="s">
        <v>304</v>
      </c>
      <c r="F19" s="49" t="s">
        <v>260</v>
      </c>
      <c r="G19" s="45" t="s">
        <v>302</v>
      </c>
      <c r="H19" s="49" t="s">
        <v>274</v>
      </c>
      <c r="I19" s="49" t="s">
        <v>263</v>
      </c>
      <c r="J19" s="45" t="s">
        <v>303</v>
      </c>
    </row>
  </sheetData>
  <mergeCells count="4">
    <mergeCell ref="A2:J2"/>
    <mergeCell ref="A3:H3"/>
    <mergeCell ref="A7:A19"/>
    <mergeCell ref="B7:B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9.14166666666667" defaultRowHeight="14.25" customHeight="1" outlineLevelCol="5"/>
  <cols>
    <col min="1" max="1" width="40.5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1" t="s">
        <v>305</v>
      </c>
    </row>
    <row r="2" ht="28.5" customHeight="1" spans="1:6">
      <c r="A2" s="26" t="s">
        <v>306</v>
      </c>
      <c r="B2" s="26"/>
      <c r="C2" s="26"/>
      <c r="D2" s="26"/>
      <c r="E2" s="26"/>
      <c r="F2" s="26"/>
    </row>
    <row r="3" ht="15" customHeight="1" spans="1:6">
      <c r="A3" s="96" t="str">
        <f>"单位名称："&amp;"云南省林业和草原科学院漾濞核桃研究院"</f>
        <v>单位名称：云南省林业和草原科学院漾濞核桃研究院</v>
      </c>
      <c r="B3" s="97"/>
      <c r="C3" s="97"/>
      <c r="D3" s="54"/>
      <c r="E3" s="54"/>
      <c r="F3" s="98" t="s">
        <v>2</v>
      </c>
    </row>
    <row r="4" ht="18.75" customHeight="1" spans="1:6">
      <c r="A4" s="9" t="s">
        <v>142</v>
      </c>
      <c r="B4" s="9" t="s">
        <v>49</v>
      </c>
      <c r="C4" s="9" t="s">
        <v>50</v>
      </c>
      <c r="D4" s="15" t="s">
        <v>307</v>
      </c>
      <c r="E4" s="58"/>
      <c r="F4" s="58"/>
    </row>
    <row r="5" ht="30" customHeight="1" spans="1:6">
      <c r="A5" s="18"/>
      <c r="B5" s="18"/>
      <c r="C5" s="18"/>
      <c r="D5" s="15" t="s">
        <v>31</v>
      </c>
      <c r="E5" s="58" t="s">
        <v>58</v>
      </c>
      <c r="F5" s="58" t="s">
        <v>59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9" t="s">
        <v>107</v>
      </c>
      <c r="B8" s="100"/>
      <c r="C8" s="100" t="s">
        <v>107</v>
      </c>
      <c r="D8" s="22"/>
      <c r="E8" s="22"/>
      <c r="F8" s="22"/>
    </row>
    <row r="9" customHeight="1" spans="1:1">
      <c r="A9" t="s">
        <v>308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2"/>
  <sheetViews>
    <sheetView showZeros="0" topLeftCell="B1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0"/>
      <c r="P1" s="50"/>
      <c r="Q1" s="94" t="s">
        <v>309</v>
      </c>
    </row>
    <row r="2" ht="27.75" customHeight="1" spans="1:17">
      <c r="A2" s="52" t="s">
        <v>310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7" t="str">
        <f>"单位名称："&amp;"云南省林业和草原科学院漾濞核桃研究院"</f>
        <v>单位名称：云南省林业和草原科学院漾濞核桃研究院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5" t="s">
        <v>132</v>
      </c>
    </row>
    <row r="4" ht="15.75" customHeight="1" spans="1:17">
      <c r="A4" s="9" t="s">
        <v>311</v>
      </c>
      <c r="B4" s="63" t="s">
        <v>312</v>
      </c>
      <c r="C4" s="63" t="s">
        <v>313</v>
      </c>
      <c r="D4" s="63" t="s">
        <v>314</v>
      </c>
      <c r="E4" s="63" t="s">
        <v>315</v>
      </c>
      <c r="F4" s="63" t="s">
        <v>316</v>
      </c>
      <c r="G4" s="64" t="s">
        <v>149</v>
      </c>
      <c r="H4" s="64"/>
      <c r="I4" s="64"/>
      <c r="J4" s="64"/>
      <c r="K4" s="65"/>
      <c r="L4" s="64"/>
      <c r="M4" s="64"/>
      <c r="N4" s="64"/>
      <c r="O4" s="80"/>
      <c r="P4" s="65"/>
      <c r="Q4" s="81"/>
    </row>
    <row r="5" ht="17.25" customHeight="1" spans="1:17">
      <c r="A5" s="14"/>
      <c r="B5" s="66"/>
      <c r="C5" s="66"/>
      <c r="D5" s="66"/>
      <c r="E5" s="66"/>
      <c r="F5" s="66"/>
      <c r="G5" s="66" t="s">
        <v>31</v>
      </c>
      <c r="H5" s="66" t="s">
        <v>34</v>
      </c>
      <c r="I5" s="66" t="s">
        <v>317</v>
      </c>
      <c r="J5" s="66" t="s">
        <v>318</v>
      </c>
      <c r="K5" s="67" t="s">
        <v>319</v>
      </c>
      <c r="L5" s="82" t="s">
        <v>320</v>
      </c>
      <c r="M5" s="82"/>
      <c r="N5" s="82"/>
      <c r="O5" s="83"/>
      <c r="P5" s="84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156</v>
      </c>
      <c r="O6" s="85" t="s">
        <v>40</v>
      </c>
      <c r="P6" s="69" t="s">
        <v>41</v>
      </c>
      <c r="Q6" s="68" t="s">
        <v>42</v>
      </c>
    </row>
    <row r="7" ht="15" customHeight="1" spans="1:17">
      <c r="A7" s="1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70" t="s">
        <v>46</v>
      </c>
      <c r="B8" s="71"/>
      <c r="C8" s="71"/>
      <c r="D8" s="71"/>
      <c r="E8" s="90"/>
      <c r="F8" s="22">
        <v>101000</v>
      </c>
      <c r="G8" s="22">
        <v>235500</v>
      </c>
      <c r="H8" s="22">
        <v>2100</v>
      </c>
      <c r="I8" s="22"/>
      <c r="J8" s="22"/>
      <c r="K8" s="22"/>
      <c r="L8" s="22">
        <v>233400</v>
      </c>
      <c r="M8" s="22">
        <v>233400</v>
      </c>
      <c r="N8" s="22"/>
      <c r="O8" s="22"/>
      <c r="P8" s="22"/>
      <c r="Q8" s="22"/>
    </row>
    <row r="9" ht="21" customHeight="1" spans="1:17">
      <c r="A9" s="91" t="s">
        <v>238</v>
      </c>
      <c r="B9" s="71" t="s">
        <v>321</v>
      </c>
      <c r="C9" s="71" t="s">
        <v>322</v>
      </c>
      <c r="D9" s="92" t="s">
        <v>323</v>
      </c>
      <c r="E9" s="93">
        <v>1</v>
      </c>
      <c r="F9" s="22">
        <v>6000</v>
      </c>
      <c r="G9" s="22">
        <v>6000</v>
      </c>
      <c r="H9" s="22"/>
      <c r="I9" s="22"/>
      <c r="J9" s="22"/>
      <c r="K9" s="22"/>
      <c r="L9" s="22">
        <v>6000</v>
      </c>
      <c r="M9" s="22">
        <v>6000</v>
      </c>
      <c r="N9" s="22"/>
      <c r="O9" s="22"/>
      <c r="P9" s="22"/>
      <c r="Q9" s="22"/>
    </row>
    <row r="10" ht="21" customHeight="1" spans="1:17">
      <c r="A10" s="91" t="s">
        <v>238</v>
      </c>
      <c r="B10" s="71" t="s">
        <v>324</v>
      </c>
      <c r="C10" s="71" t="s">
        <v>325</v>
      </c>
      <c r="D10" s="92" t="s">
        <v>323</v>
      </c>
      <c r="E10" s="93">
        <v>4</v>
      </c>
      <c r="F10" s="22"/>
      <c r="G10" s="22">
        <v>28000</v>
      </c>
      <c r="H10" s="22"/>
      <c r="I10" s="22"/>
      <c r="J10" s="22"/>
      <c r="K10" s="22"/>
      <c r="L10" s="22">
        <v>28000</v>
      </c>
      <c r="M10" s="22">
        <v>28000</v>
      </c>
      <c r="N10" s="22"/>
      <c r="O10" s="22"/>
      <c r="P10" s="22"/>
      <c r="Q10" s="22"/>
    </row>
    <row r="11" ht="21" customHeight="1" spans="1:17">
      <c r="A11" s="91" t="s">
        <v>238</v>
      </c>
      <c r="B11" s="71" t="s">
        <v>326</v>
      </c>
      <c r="C11" s="71" t="s">
        <v>327</v>
      </c>
      <c r="D11" s="92" t="s">
        <v>323</v>
      </c>
      <c r="E11" s="93">
        <v>1</v>
      </c>
      <c r="F11" s="22"/>
      <c r="G11" s="22">
        <v>18000</v>
      </c>
      <c r="H11" s="22"/>
      <c r="I11" s="22"/>
      <c r="J11" s="22"/>
      <c r="K11" s="22"/>
      <c r="L11" s="22">
        <v>18000</v>
      </c>
      <c r="M11" s="22">
        <v>18000</v>
      </c>
      <c r="N11" s="22"/>
      <c r="O11" s="22"/>
      <c r="P11" s="22"/>
      <c r="Q11" s="22"/>
    </row>
    <row r="12" ht="21" customHeight="1" spans="1:17">
      <c r="A12" s="91" t="s">
        <v>238</v>
      </c>
      <c r="B12" s="71" t="s">
        <v>328</v>
      </c>
      <c r="C12" s="71" t="s">
        <v>329</v>
      </c>
      <c r="D12" s="92" t="s">
        <v>323</v>
      </c>
      <c r="E12" s="93">
        <v>6</v>
      </c>
      <c r="F12" s="22"/>
      <c r="G12" s="22">
        <v>36000</v>
      </c>
      <c r="H12" s="22"/>
      <c r="I12" s="22"/>
      <c r="J12" s="22"/>
      <c r="K12" s="22"/>
      <c r="L12" s="22">
        <v>36000</v>
      </c>
      <c r="M12" s="22">
        <v>36000</v>
      </c>
      <c r="N12" s="22"/>
      <c r="O12" s="22"/>
      <c r="P12" s="22"/>
      <c r="Q12" s="22"/>
    </row>
    <row r="13" ht="21" customHeight="1" spans="1:17">
      <c r="A13" s="91" t="s">
        <v>238</v>
      </c>
      <c r="B13" s="71" t="s">
        <v>330</v>
      </c>
      <c r="C13" s="71" t="s">
        <v>331</v>
      </c>
      <c r="D13" s="92" t="s">
        <v>262</v>
      </c>
      <c r="E13" s="93">
        <v>5</v>
      </c>
      <c r="F13" s="22">
        <v>2500</v>
      </c>
      <c r="G13" s="22">
        <v>2500</v>
      </c>
      <c r="H13" s="22"/>
      <c r="I13" s="22"/>
      <c r="J13" s="22"/>
      <c r="K13" s="22"/>
      <c r="L13" s="22">
        <v>2500</v>
      </c>
      <c r="M13" s="22">
        <v>2500</v>
      </c>
      <c r="N13" s="22"/>
      <c r="O13" s="22"/>
      <c r="P13" s="22"/>
      <c r="Q13" s="22"/>
    </row>
    <row r="14" ht="21" customHeight="1" spans="1:17">
      <c r="A14" s="91" t="s">
        <v>164</v>
      </c>
      <c r="B14" s="71" t="s">
        <v>332</v>
      </c>
      <c r="C14" s="71" t="s">
        <v>333</v>
      </c>
      <c r="D14" s="92" t="s">
        <v>323</v>
      </c>
      <c r="E14" s="93">
        <v>1</v>
      </c>
      <c r="F14" s="22"/>
      <c r="G14" s="22">
        <v>7500</v>
      </c>
      <c r="H14" s="22"/>
      <c r="I14" s="22"/>
      <c r="J14" s="22"/>
      <c r="K14" s="22"/>
      <c r="L14" s="22">
        <v>7500</v>
      </c>
      <c r="M14" s="22">
        <v>7500</v>
      </c>
      <c r="N14" s="22"/>
      <c r="O14" s="22"/>
      <c r="P14" s="22"/>
      <c r="Q14" s="22"/>
    </row>
    <row r="15" ht="21" customHeight="1" spans="1:17">
      <c r="A15" s="91" t="s">
        <v>164</v>
      </c>
      <c r="B15" s="71" t="s">
        <v>334</v>
      </c>
      <c r="C15" s="71" t="s">
        <v>335</v>
      </c>
      <c r="D15" s="92" t="s">
        <v>323</v>
      </c>
      <c r="E15" s="93">
        <v>2</v>
      </c>
      <c r="F15" s="22"/>
      <c r="G15" s="22">
        <v>3000</v>
      </c>
      <c r="H15" s="22"/>
      <c r="I15" s="22"/>
      <c r="J15" s="22"/>
      <c r="K15" s="22"/>
      <c r="L15" s="22">
        <v>3000</v>
      </c>
      <c r="M15" s="22">
        <v>3000</v>
      </c>
      <c r="N15" s="22"/>
      <c r="O15" s="22"/>
      <c r="P15" s="22"/>
      <c r="Q15" s="22"/>
    </row>
    <row r="16" ht="21" customHeight="1" spans="1:17">
      <c r="A16" s="91" t="s">
        <v>164</v>
      </c>
      <c r="B16" s="71" t="s">
        <v>336</v>
      </c>
      <c r="C16" s="71" t="s">
        <v>337</v>
      </c>
      <c r="D16" s="92" t="s">
        <v>323</v>
      </c>
      <c r="E16" s="93">
        <v>1</v>
      </c>
      <c r="F16" s="22"/>
      <c r="G16" s="22">
        <v>15000</v>
      </c>
      <c r="H16" s="22"/>
      <c r="I16" s="22"/>
      <c r="J16" s="22"/>
      <c r="K16" s="22"/>
      <c r="L16" s="22">
        <v>15000</v>
      </c>
      <c r="M16" s="22">
        <v>15000</v>
      </c>
      <c r="N16" s="22"/>
      <c r="O16" s="22"/>
      <c r="P16" s="22"/>
      <c r="Q16" s="22"/>
    </row>
    <row r="17" ht="21" customHeight="1" spans="1:17">
      <c r="A17" s="91" t="s">
        <v>164</v>
      </c>
      <c r="B17" s="71" t="s">
        <v>338</v>
      </c>
      <c r="C17" s="71" t="s">
        <v>339</v>
      </c>
      <c r="D17" s="92" t="s">
        <v>340</v>
      </c>
      <c r="E17" s="93">
        <v>7</v>
      </c>
      <c r="F17" s="22"/>
      <c r="G17" s="22">
        <v>2100</v>
      </c>
      <c r="H17" s="22">
        <v>2100</v>
      </c>
      <c r="I17" s="22"/>
      <c r="J17" s="22"/>
      <c r="K17" s="22"/>
      <c r="L17" s="22"/>
      <c r="M17" s="22"/>
      <c r="N17" s="22"/>
      <c r="O17" s="22"/>
      <c r="P17" s="22"/>
      <c r="Q17" s="22"/>
    </row>
    <row r="18" ht="21" customHeight="1" spans="1:17">
      <c r="A18" s="91" t="s">
        <v>164</v>
      </c>
      <c r="B18" s="71" t="s">
        <v>338</v>
      </c>
      <c r="C18" s="71" t="s">
        <v>339</v>
      </c>
      <c r="D18" s="92" t="s">
        <v>340</v>
      </c>
      <c r="E18" s="93">
        <v>3</v>
      </c>
      <c r="F18" s="22"/>
      <c r="G18" s="22">
        <v>900</v>
      </c>
      <c r="H18" s="22"/>
      <c r="I18" s="22"/>
      <c r="J18" s="22"/>
      <c r="K18" s="22"/>
      <c r="L18" s="22">
        <v>900</v>
      </c>
      <c r="M18" s="22">
        <v>900</v>
      </c>
      <c r="N18" s="22"/>
      <c r="O18" s="22"/>
      <c r="P18" s="22"/>
      <c r="Q18" s="22"/>
    </row>
    <row r="19" ht="21" customHeight="1" spans="1:17">
      <c r="A19" s="91" t="s">
        <v>164</v>
      </c>
      <c r="B19" s="71" t="s">
        <v>328</v>
      </c>
      <c r="C19" s="71" t="s">
        <v>329</v>
      </c>
      <c r="D19" s="92" t="s">
        <v>323</v>
      </c>
      <c r="E19" s="93">
        <v>4</v>
      </c>
      <c r="F19" s="22"/>
      <c r="G19" s="22">
        <v>24000</v>
      </c>
      <c r="H19" s="22"/>
      <c r="I19" s="22"/>
      <c r="J19" s="22"/>
      <c r="K19" s="22"/>
      <c r="L19" s="22">
        <v>24000</v>
      </c>
      <c r="M19" s="22">
        <v>24000</v>
      </c>
      <c r="N19" s="22"/>
      <c r="O19" s="22"/>
      <c r="P19" s="22"/>
      <c r="Q19" s="22"/>
    </row>
    <row r="20" ht="21" customHeight="1" spans="1:17">
      <c r="A20" s="91" t="s">
        <v>164</v>
      </c>
      <c r="B20" s="71" t="s">
        <v>330</v>
      </c>
      <c r="C20" s="71" t="s">
        <v>331</v>
      </c>
      <c r="D20" s="92" t="s">
        <v>262</v>
      </c>
      <c r="E20" s="93">
        <v>5</v>
      </c>
      <c r="F20" s="22">
        <v>2500</v>
      </c>
      <c r="G20" s="22">
        <v>2500</v>
      </c>
      <c r="H20" s="22"/>
      <c r="I20" s="22"/>
      <c r="J20" s="22"/>
      <c r="K20" s="22"/>
      <c r="L20" s="22">
        <v>2500</v>
      </c>
      <c r="M20" s="22">
        <v>2500</v>
      </c>
      <c r="N20" s="22"/>
      <c r="O20" s="22"/>
      <c r="P20" s="22"/>
      <c r="Q20" s="22"/>
    </row>
    <row r="21" ht="21" customHeight="1" spans="1:17">
      <c r="A21" s="91" t="s">
        <v>164</v>
      </c>
      <c r="B21" s="71" t="s">
        <v>341</v>
      </c>
      <c r="C21" s="71" t="s">
        <v>342</v>
      </c>
      <c r="D21" s="92" t="s">
        <v>343</v>
      </c>
      <c r="E21" s="93">
        <v>3</v>
      </c>
      <c r="F21" s="22">
        <v>90000</v>
      </c>
      <c r="G21" s="22">
        <v>90000</v>
      </c>
      <c r="H21" s="22"/>
      <c r="I21" s="22"/>
      <c r="J21" s="22"/>
      <c r="K21" s="22"/>
      <c r="L21" s="22">
        <v>90000</v>
      </c>
      <c r="M21" s="22">
        <v>90000</v>
      </c>
      <c r="N21" s="22"/>
      <c r="O21" s="22"/>
      <c r="P21" s="22"/>
      <c r="Q21" s="22"/>
    </row>
    <row r="22" ht="21" customHeight="1" spans="1:17">
      <c r="A22" s="73" t="s">
        <v>107</v>
      </c>
      <c r="B22" s="74"/>
      <c r="C22" s="74"/>
      <c r="D22" s="74"/>
      <c r="E22" s="90"/>
      <c r="F22" s="22">
        <v>101000</v>
      </c>
      <c r="G22" s="22">
        <v>235500</v>
      </c>
      <c r="H22" s="22">
        <v>2100</v>
      </c>
      <c r="I22" s="22"/>
      <c r="J22" s="22"/>
      <c r="K22" s="22"/>
      <c r="L22" s="22">
        <v>233400</v>
      </c>
      <c r="M22" s="22">
        <v>233400</v>
      </c>
      <c r="N22" s="22"/>
      <c r="O22" s="22"/>
      <c r="P22" s="22"/>
      <c r="Q22" s="22"/>
    </row>
  </sheetData>
  <mergeCells count="16">
    <mergeCell ref="A2:Q2"/>
    <mergeCell ref="A3:F3"/>
    <mergeCell ref="G4:Q4"/>
    <mergeCell ref="L5:Q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6"/>
      <c r="N1" s="77" t="s">
        <v>344</v>
      </c>
    </row>
    <row r="2" ht="27.75" customHeight="1" spans="1:14">
      <c r="A2" s="52" t="s">
        <v>345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18.75" customHeight="1" spans="1:14">
      <c r="A3" s="53" t="str">
        <f>"单位名称："&amp;"云南省林业和草原科学院漾濞核桃研究院"</f>
        <v>单位名称：云南省林业和草原科学院漾濞核桃研究院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8"/>
      <c r="N3" s="79" t="s">
        <v>132</v>
      </c>
    </row>
    <row r="4" ht="15.75" customHeight="1" spans="1:14">
      <c r="A4" s="9" t="s">
        <v>311</v>
      </c>
      <c r="B4" s="63" t="s">
        <v>346</v>
      </c>
      <c r="C4" s="63" t="s">
        <v>347</v>
      </c>
      <c r="D4" s="64" t="s">
        <v>149</v>
      </c>
      <c r="E4" s="64"/>
      <c r="F4" s="64"/>
      <c r="G4" s="64"/>
      <c r="H4" s="65"/>
      <c r="I4" s="64"/>
      <c r="J4" s="64"/>
      <c r="K4" s="64"/>
      <c r="L4" s="80"/>
      <c r="M4" s="65"/>
      <c r="N4" s="81"/>
    </row>
    <row r="5" ht="17.25" customHeight="1" spans="1:14">
      <c r="A5" s="14"/>
      <c r="B5" s="66"/>
      <c r="C5" s="66"/>
      <c r="D5" s="66" t="s">
        <v>31</v>
      </c>
      <c r="E5" s="66" t="s">
        <v>34</v>
      </c>
      <c r="F5" s="66" t="s">
        <v>317</v>
      </c>
      <c r="G5" s="66" t="s">
        <v>318</v>
      </c>
      <c r="H5" s="67" t="s">
        <v>319</v>
      </c>
      <c r="I5" s="82" t="s">
        <v>320</v>
      </c>
      <c r="J5" s="82"/>
      <c r="K5" s="82"/>
      <c r="L5" s="83"/>
      <c r="M5" s="84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156</v>
      </c>
      <c r="L6" s="85" t="s">
        <v>40</v>
      </c>
      <c r="M6" s="69" t="s">
        <v>41</v>
      </c>
      <c r="N6" s="68" t="s">
        <v>42</v>
      </c>
    </row>
    <row r="7" ht="1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/>
      <c r="B8" s="71"/>
      <c r="C8" s="71"/>
      <c r="D8" s="72"/>
      <c r="E8" s="72"/>
      <c r="F8" s="72"/>
      <c r="G8" s="72"/>
      <c r="H8" s="72"/>
      <c r="I8" s="72"/>
      <c r="J8" s="72"/>
      <c r="K8" s="72"/>
      <c r="L8" s="86"/>
      <c r="M8" s="72"/>
      <c r="N8" s="72"/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6"/>
      <c r="M9" s="72"/>
      <c r="N9" s="72"/>
    </row>
    <row r="10" ht="21" customHeight="1" spans="1:14">
      <c r="A10" s="73" t="s">
        <v>107</v>
      </c>
      <c r="B10" s="74"/>
      <c r="C10" s="75"/>
      <c r="D10" s="72"/>
      <c r="E10" s="72"/>
      <c r="F10" s="72"/>
      <c r="G10" s="72"/>
      <c r="H10" s="72"/>
      <c r="I10" s="72"/>
      <c r="J10" s="72"/>
      <c r="K10" s="72"/>
      <c r="L10" s="86"/>
      <c r="M10" s="72"/>
      <c r="N10" s="72"/>
    </row>
    <row r="11" customHeight="1" spans="1:1">
      <c r="A11" t="s">
        <v>348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1"/>
      <c r="W1" s="50" t="s">
        <v>349</v>
      </c>
    </row>
    <row r="2" ht="27.75" customHeight="1" spans="1:23">
      <c r="A2" s="52" t="s">
        <v>350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"单位名称："&amp;"云南省林业和草原科学院漾濞核桃研究院"</f>
        <v>单位名称：云南省林业和草原科学院漾濞核桃研究院</v>
      </c>
      <c r="B3" s="54"/>
      <c r="C3" s="54"/>
      <c r="D3" s="55"/>
      <c r="E3" s="56"/>
      <c r="F3" s="56"/>
      <c r="G3" s="56"/>
      <c r="H3" s="56"/>
      <c r="I3" s="56"/>
      <c r="W3" s="59" t="s">
        <v>132</v>
      </c>
    </row>
    <row r="4" ht="19.5" customHeight="1" spans="1:23">
      <c r="A4" s="15" t="s">
        <v>351</v>
      </c>
      <c r="B4" s="10" t="s">
        <v>149</v>
      </c>
      <c r="C4" s="11"/>
      <c r="D4" s="11"/>
      <c r="E4" s="10" t="s">
        <v>352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7" t="s">
        <v>353</v>
      </c>
      <c r="E5" s="58" t="s">
        <v>354</v>
      </c>
      <c r="F5" s="58" t="s">
        <v>355</v>
      </c>
      <c r="G5" s="58" t="s">
        <v>356</v>
      </c>
      <c r="H5" s="58" t="s">
        <v>357</v>
      </c>
      <c r="I5" s="58" t="s">
        <v>358</v>
      </c>
      <c r="J5" s="58" t="s">
        <v>359</v>
      </c>
      <c r="K5" s="58" t="s">
        <v>360</v>
      </c>
      <c r="L5" s="58" t="s">
        <v>361</v>
      </c>
      <c r="M5" s="58" t="s">
        <v>362</v>
      </c>
      <c r="N5" s="58" t="s">
        <v>363</v>
      </c>
      <c r="O5" s="58" t="s">
        <v>364</v>
      </c>
      <c r="P5" s="58" t="s">
        <v>365</v>
      </c>
      <c r="Q5" s="58" t="s">
        <v>366</v>
      </c>
      <c r="R5" s="58" t="s">
        <v>367</v>
      </c>
      <c r="S5" s="58" t="s">
        <v>368</v>
      </c>
      <c r="T5" s="58" t="s">
        <v>369</v>
      </c>
      <c r="U5" s="58" t="s">
        <v>370</v>
      </c>
      <c r="V5" s="58" t="s">
        <v>371</v>
      </c>
      <c r="W5" s="58" t="s">
        <v>372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373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0" t="s">
        <v>374</v>
      </c>
    </row>
    <row r="2" ht="28.5" customHeight="1" spans="1:10">
      <c r="A2" s="41" t="s">
        <v>375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"单位名称："&amp;"云南省林业和草原科学院漾濞核桃研究院"</f>
        <v>单位名称：云南省林业和草原科学院漾濞核桃研究院</v>
      </c>
    </row>
    <row r="4" ht="44.25" customHeight="1" spans="1:10">
      <c r="A4" s="43" t="s">
        <v>246</v>
      </c>
      <c r="B4" s="43" t="s">
        <v>247</v>
      </c>
      <c r="C4" s="43" t="s">
        <v>248</v>
      </c>
      <c r="D4" s="43" t="s">
        <v>249</v>
      </c>
      <c r="E4" s="43" t="s">
        <v>250</v>
      </c>
      <c r="F4" s="44" t="s">
        <v>251</v>
      </c>
      <c r="G4" s="43" t="s">
        <v>252</v>
      </c>
      <c r="H4" s="44" t="s">
        <v>253</v>
      </c>
      <c r="I4" s="44" t="s">
        <v>254</v>
      </c>
      <c r="J4" s="43" t="s">
        <v>255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customHeight="1" spans="1:1">
      <c r="A8" t="s">
        <v>376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showZeros="0" workbookViewId="0">
      <selection activeCell="A1" sqref="A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377</v>
      </c>
    </row>
    <row r="2" ht="30.65" customHeight="1" spans="1:8">
      <c r="A2" s="35" t="s">
        <v>378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"单位名称："&amp;"云南省林业和草原科学院漾濞核桃研究院"</f>
        <v>单位名称：云南省林业和草原科学院漾濞核桃研究院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142</v>
      </c>
      <c r="B4" s="36" t="s">
        <v>379</v>
      </c>
      <c r="C4" s="36" t="s">
        <v>380</v>
      </c>
      <c r="D4" s="36" t="s">
        <v>381</v>
      </c>
      <c r="E4" s="36" t="s">
        <v>382</v>
      </c>
      <c r="F4" s="36" t="s">
        <v>383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315</v>
      </c>
      <c r="G5" s="36" t="s">
        <v>384</v>
      </c>
      <c r="H5" s="36" t="s">
        <v>385</v>
      </c>
    </row>
    <row r="6" ht="18.75" customHeight="1" spans="1:8">
      <c r="A6" s="37" t="s">
        <v>124</v>
      </c>
      <c r="B6" s="37" t="s">
        <v>125</v>
      </c>
      <c r="C6" s="37" t="s">
        <v>126</v>
      </c>
      <c r="D6" s="37" t="s">
        <v>127</v>
      </c>
      <c r="E6" s="37" t="s">
        <v>128</v>
      </c>
      <c r="F6" s="37" t="s">
        <v>129</v>
      </c>
      <c r="G6" s="37" t="s">
        <v>386</v>
      </c>
      <c r="H6" s="37" t="s">
        <v>387</v>
      </c>
    </row>
    <row r="7" ht="29.9" customHeight="1" spans="1:8">
      <c r="A7" s="38" t="s">
        <v>46</v>
      </c>
      <c r="B7" s="38" t="s">
        <v>388</v>
      </c>
      <c r="C7" s="38" t="s">
        <v>329</v>
      </c>
      <c r="D7" s="38" t="s">
        <v>389</v>
      </c>
      <c r="E7" s="36" t="s">
        <v>323</v>
      </c>
      <c r="F7" s="39">
        <v>6</v>
      </c>
      <c r="G7" s="40">
        <v>6000</v>
      </c>
      <c r="H7" s="40">
        <v>36000</v>
      </c>
    </row>
    <row r="8" ht="29.9" customHeight="1" spans="1:8">
      <c r="A8" s="38" t="s">
        <v>46</v>
      </c>
      <c r="B8" s="38" t="s">
        <v>388</v>
      </c>
      <c r="C8" s="38" t="s">
        <v>329</v>
      </c>
      <c r="D8" s="38" t="s">
        <v>389</v>
      </c>
      <c r="E8" s="36" t="s">
        <v>323</v>
      </c>
      <c r="F8" s="39">
        <v>4</v>
      </c>
      <c r="G8" s="40">
        <v>6000</v>
      </c>
      <c r="H8" s="40">
        <v>24000</v>
      </c>
    </row>
    <row r="9" ht="29.9" customHeight="1" spans="1:8">
      <c r="A9" s="38" t="s">
        <v>46</v>
      </c>
      <c r="B9" s="38" t="s">
        <v>388</v>
      </c>
      <c r="C9" s="38" t="s">
        <v>325</v>
      </c>
      <c r="D9" s="38" t="s">
        <v>324</v>
      </c>
      <c r="E9" s="36" t="s">
        <v>323</v>
      </c>
      <c r="F9" s="39">
        <v>4</v>
      </c>
      <c r="G9" s="40">
        <v>7000</v>
      </c>
      <c r="H9" s="40">
        <v>28000</v>
      </c>
    </row>
    <row r="10" ht="29.9" customHeight="1" spans="1:8">
      <c r="A10" s="38" t="s">
        <v>46</v>
      </c>
      <c r="B10" s="38" t="s">
        <v>388</v>
      </c>
      <c r="C10" s="38" t="s">
        <v>337</v>
      </c>
      <c r="D10" s="38" t="s">
        <v>336</v>
      </c>
      <c r="E10" s="36" t="s">
        <v>323</v>
      </c>
      <c r="F10" s="39">
        <v>1</v>
      </c>
      <c r="G10" s="40">
        <v>15000</v>
      </c>
      <c r="H10" s="40">
        <v>15000</v>
      </c>
    </row>
    <row r="11" ht="29.9" customHeight="1" spans="1:8">
      <c r="A11" s="38" t="s">
        <v>46</v>
      </c>
      <c r="B11" s="38" t="s">
        <v>388</v>
      </c>
      <c r="C11" s="38" t="s">
        <v>327</v>
      </c>
      <c r="D11" s="38" t="s">
        <v>326</v>
      </c>
      <c r="E11" s="36" t="s">
        <v>323</v>
      </c>
      <c r="F11" s="39">
        <v>1</v>
      </c>
      <c r="G11" s="40">
        <v>18000</v>
      </c>
      <c r="H11" s="40">
        <v>18000</v>
      </c>
    </row>
    <row r="12" ht="29.9" customHeight="1" spans="1:8">
      <c r="A12" s="38" t="s">
        <v>46</v>
      </c>
      <c r="B12" s="38" t="s">
        <v>388</v>
      </c>
      <c r="C12" s="38" t="s">
        <v>333</v>
      </c>
      <c r="D12" s="38" t="s">
        <v>390</v>
      </c>
      <c r="E12" s="36" t="s">
        <v>323</v>
      </c>
      <c r="F12" s="39">
        <v>1</v>
      </c>
      <c r="G12" s="40">
        <v>7500</v>
      </c>
      <c r="H12" s="40">
        <v>7500</v>
      </c>
    </row>
    <row r="13" ht="29.9" customHeight="1" spans="1:8">
      <c r="A13" s="38" t="s">
        <v>46</v>
      </c>
      <c r="B13" s="38" t="s">
        <v>388</v>
      </c>
      <c r="C13" s="38" t="s">
        <v>335</v>
      </c>
      <c r="D13" s="38" t="s">
        <v>391</v>
      </c>
      <c r="E13" s="36" t="s">
        <v>323</v>
      </c>
      <c r="F13" s="39">
        <v>2</v>
      </c>
      <c r="G13" s="40">
        <v>1500</v>
      </c>
      <c r="H13" s="40">
        <v>3000</v>
      </c>
    </row>
    <row r="14" ht="29.9" customHeight="1" spans="1:8">
      <c r="A14" s="38" t="s">
        <v>46</v>
      </c>
      <c r="B14" s="38" t="s">
        <v>388</v>
      </c>
      <c r="C14" s="38" t="s">
        <v>322</v>
      </c>
      <c r="D14" s="38" t="s">
        <v>321</v>
      </c>
      <c r="E14" s="36" t="s">
        <v>323</v>
      </c>
      <c r="F14" s="39">
        <v>1</v>
      </c>
      <c r="G14" s="40">
        <v>6000</v>
      </c>
      <c r="H14" s="40">
        <v>6000</v>
      </c>
    </row>
    <row r="15" ht="29.9" customHeight="1" spans="1:8">
      <c r="A15" s="38" t="s">
        <v>46</v>
      </c>
      <c r="B15" s="38" t="s">
        <v>392</v>
      </c>
      <c r="C15" s="38" t="s">
        <v>331</v>
      </c>
      <c r="D15" s="38" t="s">
        <v>330</v>
      </c>
      <c r="E15" s="36" t="s">
        <v>262</v>
      </c>
      <c r="F15" s="39">
        <v>5</v>
      </c>
      <c r="G15" s="40">
        <v>500</v>
      </c>
      <c r="H15" s="40">
        <v>2500</v>
      </c>
    </row>
    <row r="16" ht="29.9" customHeight="1" spans="1:8">
      <c r="A16" s="38" t="s">
        <v>46</v>
      </c>
      <c r="B16" s="38" t="s">
        <v>392</v>
      </c>
      <c r="C16" s="38" t="s">
        <v>331</v>
      </c>
      <c r="D16" s="38" t="s">
        <v>393</v>
      </c>
      <c r="E16" s="36" t="s">
        <v>262</v>
      </c>
      <c r="F16" s="39">
        <v>5</v>
      </c>
      <c r="G16" s="40">
        <v>500</v>
      </c>
      <c r="H16" s="40">
        <v>2500</v>
      </c>
    </row>
    <row r="17" ht="20.15" customHeight="1" spans="1:8">
      <c r="A17" s="36" t="s">
        <v>31</v>
      </c>
      <c r="B17" s="36"/>
      <c r="C17" s="36"/>
      <c r="D17" s="36"/>
      <c r="E17" s="36"/>
      <c r="F17" s="39">
        <v>30</v>
      </c>
      <c r="G17" s="40"/>
      <c r="H17" s="40">
        <v>142500</v>
      </c>
    </row>
  </sheetData>
  <mergeCells count="8">
    <mergeCell ref="A2:H2"/>
    <mergeCell ref="F4:H4"/>
    <mergeCell ref="A17:E17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394</v>
      </c>
    </row>
    <row r="2" ht="27.75" customHeight="1" spans="1:11">
      <c r="A2" s="26" t="s">
        <v>395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"单位名称："&amp;"云南省林业和草原科学院漾濞核桃研究院"</f>
        <v>单位名称：云南省林业和草原科学院漾濞核桃研究院</v>
      </c>
      <c r="B3" s="5"/>
      <c r="C3" s="5"/>
      <c r="D3" s="5"/>
      <c r="E3" s="5"/>
      <c r="F3" s="5"/>
      <c r="G3" s="5"/>
      <c r="H3" s="6"/>
      <c r="I3" s="6"/>
      <c r="J3" s="6"/>
      <c r="K3" s="7" t="s">
        <v>132</v>
      </c>
    </row>
    <row r="4" ht="21.75" customHeight="1" spans="1:11">
      <c r="A4" s="8" t="s">
        <v>228</v>
      </c>
      <c r="B4" s="8" t="s">
        <v>144</v>
      </c>
      <c r="C4" s="8" t="s">
        <v>229</v>
      </c>
      <c r="D4" s="9" t="s">
        <v>145</v>
      </c>
      <c r="E4" s="9" t="s">
        <v>146</v>
      </c>
      <c r="F4" s="9" t="s">
        <v>147</v>
      </c>
      <c r="G4" s="9" t="s">
        <v>148</v>
      </c>
      <c r="H4" s="15" t="s">
        <v>31</v>
      </c>
      <c r="I4" s="10" t="s">
        <v>396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107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397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1" sqref="A11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398</v>
      </c>
    </row>
    <row r="2" ht="27.75" customHeight="1" spans="1:7">
      <c r="A2" s="3" t="s">
        <v>399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"单位名称："&amp;"云南省林业和草原科学院漾濞核桃研究院"</f>
        <v>单位名称：云南省林业和草原科学院漾濞核桃研究院</v>
      </c>
      <c r="B3" s="5"/>
      <c r="C3" s="5"/>
      <c r="D3" s="5"/>
      <c r="E3" s="6"/>
      <c r="F3" s="6"/>
      <c r="G3" s="7" t="s">
        <v>132</v>
      </c>
    </row>
    <row r="4" ht="21.75" customHeight="1" spans="1:7">
      <c r="A4" s="8" t="s">
        <v>229</v>
      </c>
      <c r="B4" s="8" t="s">
        <v>228</v>
      </c>
      <c r="C4" s="8" t="s">
        <v>144</v>
      </c>
      <c r="D4" s="9" t="s">
        <v>400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401</v>
      </c>
      <c r="F5" s="9" t="s">
        <v>402</v>
      </c>
      <c r="G5" s="9" t="s">
        <v>403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404</v>
      </c>
      <c r="C10" s="24"/>
      <c r="D10" s="25"/>
      <c r="E10" s="22"/>
      <c r="F10" s="22"/>
      <c r="G10" s="22"/>
    </row>
    <row r="11" customHeight="1" spans="1:1">
      <c r="A11" t="s">
        <v>405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杨希娴</cp:lastModifiedBy>
  <dcterms:created xsi:type="dcterms:W3CDTF">2025-02-10T06:12:00Z</dcterms:created>
  <dcterms:modified xsi:type="dcterms:W3CDTF">2025-02-17T08:59:05Z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6804C81418354162ADE2D6FCBC9BB0ED_13</vt:lpwstr>
  </property>
  <property fmtid="{D5CDD505-2E9C-101B-9397-08002B2CF9AE}" pid="3" name="KSOProductBuildVer">
    <vt:lpwstr>2052-12.1.0.19302</vt:lpwstr>
  </property>
</Properties>
</file>