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<sst xmlns="http://schemas.openxmlformats.org/spreadsheetml/2006/main" count="1725" uniqueCount="529">
  <si>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</si>
  <si>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</si>
  <si>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</si>
  <si>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</si>
  <si>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</si>
  <si>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</si>
  <si>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</si>
  <si>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</si>
  <si>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</si>
  <si>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</si>
  <si>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</si>
  <si>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</si>
  <si>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</si>
  <si>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</si>
  <si>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</si>
  <si>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</si>
  <si>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</si>
  <si>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</si>
  <si>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</si>
  <si>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</si>
  <si>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</si>
  <si>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</si>
  <si>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</si>
  <si>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</si>
  <si>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</si>
  <si>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</si>
  <si>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</si>
  <si>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</si>
  <si>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</si>
  <si>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</si>
  <si>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</si>
  <si>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</si>
  <si>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</si>
  <si>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</si>
  <si>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</si>
  <si>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</si>
  <si>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</si>
  <si>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</si>
  <si>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</si>
  <si>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</si>
  <si>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</si>
  <si>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</si>
  <si>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</si>
  <si>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</si>
  <si>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</si>
  <si>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169016006</t>
  </si>
  <si>
    <t>云南省林业调查规划院大理分院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</si>
  <si>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</si>
  <si>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</si>
  <si>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</si>
  <si>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</si>
  <si>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</si>
  <si>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</si>
  <si>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</si>
  <si>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</si>
  <si>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</si>
  <si>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</si>
  <si>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</si>
  <si>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</si>
  <si>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</si>
  <si>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</si>
  <si>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</si>
  <si>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20603</t>
  </si>
  <si>
    <t>应用研究</t>
  </si>
  <si>
    <t>2060302</t>
  </si>
  <si>
    <t>社会公益研究</t>
  </si>
  <si>
    <t>20604</t>
  </si>
  <si>
    <t>技术研究与开发</t>
  </si>
  <si>
    <t>2060404</t>
  </si>
  <si>
    <t>科技成果转化与扩散</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</si>
  <si>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</si>
  <si>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</si>
  <si>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</si>
  <si>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</si>
  <si>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</si>
  <si>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</si>
  <si>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</si>
  <si>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</si>
  <si>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</si>
  <si>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</si>
  <si>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</si>
  <si>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</si>
  <si>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</si>
  <si>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</si>
  <si>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</si>
  <si>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</si>
  <si>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</si>
  <si>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</si>
  <si>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</si>
  <si>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</si>
  <si>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</si>
  <si>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</si>
  <si>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</si>
  <si>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21104</t>
  </si>
  <si>
    <t>自然生态保护</t>
  </si>
  <si>
    <t>2110499</t>
  </si>
  <si>
    <t>其他自然生态保护支出</t>
  </si>
  <si>
    <t>213</t>
  </si>
  <si>
    <t>农林水支出</t>
  </si>
  <si>
    <t>21302</t>
  </si>
  <si>
    <t>林业和草原</t>
  </si>
  <si>
    <t>2130204</t>
  </si>
  <si>
    <t>事业机构</t>
  </si>
  <si>
    <t>2130207</t>
  </si>
  <si>
    <t>森林资源管理</t>
  </si>
  <si>
    <t>2130237</t>
  </si>
  <si>
    <t>行业业务管理</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</si>
  <si>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</si>
  <si>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</si>
  <si>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</si>
  <si>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</si>
  <si>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</si>
  <si>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</si>
  <si>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</si>
  <si>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</si>
  <si>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</si>
  <si>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</si>
  <si>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</si>
  <si>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</si>
  <si>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</si>
  <si>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</si>
  <si>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</si>
  <si>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</si>
  <si>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</si>
  <si>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</si>
  <si>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</si>
  <si>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</si>
  <si>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</si>
  <si>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</si>
  <si>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</si>
  <si>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</si>
  <si>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</si>
  <si>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</si>
  <si>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</si>
  <si>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</si>
  <si>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</si>
  <si>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</si>
  <si>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</si>
  <si>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</si>
  <si>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</si>
  <si>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</si>
  <si>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</si>
  <si>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</si>
  <si>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</si>
  <si>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</si>
  <si>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</si>
  <si>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</si>
  <si>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</si>
  <si>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</si>
  <si>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</si>
  <si>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</si>
  <si>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</si>
  <si>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</si>
  <si>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</si>
  <si>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</si>
  <si>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</si>
  <si>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</si>
  <si>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</si>
  <si>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</si>
  <si>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</si>
  <si>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</si>
  <si>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</si>
  <si>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530000210000000024841</t>
  </si>
  <si>
    <t>事业人员支出工资</t>
  </si>
  <si>
    <t>30101</t>
  </si>
  <si>
    <t>基本工资</t>
  </si>
  <si>
    <t>30102</t>
  </si>
  <si>
    <t>津贴补贴</t>
  </si>
  <si>
    <t>30103</t>
  </si>
  <si>
    <t>奖金</t>
  </si>
  <si>
    <t>30107</t>
  </si>
  <si>
    <t>绩效工资</t>
  </si>
  <si>
    <t>530000210000000024842</t>
  </si>
  <si>
    <t>社会保障缴费</t>
  </si>
  <si>
    <t>30108</t>
  </si>
  <si>
    <t>机关事业单位基本养老保险缴费</t>
  </si>
  <si>
    <t>30112</t>
  </si>
  <si>
    <t>其他社会保障缴费</t>
  </si>
  <si>
    <t>30110</t>
  </si>
  <si>
    <t>职工基本医疗保险缴费</t>
  </si>
  <si>
    <t>30111</t>
  </si>
  <si>
    <t>公务员医疗补助缴费</t>
  </si>
  <si>
    <t>530000210000000024844</t>
  </si>
  <si>
    <t>30113</t>
  </si>
  <si>
    <t>530000210000000024848</t>
  </si>
  <si>
    <t>公车购置及运维费</t>
  </si>
  <si>
    <t>30231</t>
  </si>
  <si>
    <t>公务用车运行维护费</t>
  </si>
  <si>
    <t>530000210000000024850</t>
  </si>
  <si>
    <t>30217</t>
  </si>
  <si>
    <t>530000210000000024852</t>
  </si>
  <si>
    <t>工会经费</t>
  </si>
  <si>
    <t>30228</t>
  </si>
  <si>
    <t>530000210000000024854</t>
  </si>
  <si>
    <t>一般公用经费</t>
  </si>
  <si>
    <t>30299</t>
  </si>
  <si>
    <t>其他商品和服务支出</t>
  </si>
  <si>
    <t>30201</t>
  </si>
  <si>
    <t>办公费</t>
  </si>
  <si>
    <t>30202</t>
  </si>
  <si>
    <t>印刷费</t>
  </si>
  <si>
    <t>30205</t>
  </si>
  <si>
    <t>水费</t>
  </si>
  <si>
    <t>30206</t>
  </si>
  <si>
    <t>电费</t>
  </si>
  <si>
    <t>30207</t>
  </si>
  <si>
    <t>邮电费</t>
  </si>
  <si>
    <t>30211</t>
  </si>
  <si>
    <t>差旅费</t>
  </si>
  <si>
    <t>30213</t>
  </si>
  <si>
    <t>维修（护）费</t>
  </si>
  <si>
    <t>30216</t>
  </si>
  <si>
    <t>培训费</t>
  </si>
  <si>
    <t>30229</t>
  </si>
  <si>
    <t>福利费</t>
  </si>
  <si>
    <t>530000231100001057665</t>
  </si>
  <si>
    <t>人员经费缺口补助资金</t>
  </si>
  <si>
    <t>530000241100002038826</t>
  </si>
  <si>
    <t>弥补单位住房公积金经费</t>
  </si>
  <si>
    <t>530000241100002038874</t>
  </si>
  <si>
    <t>弥补单位基本医疗保险缴费及机关事业单位基本养老保险缴费经费</t>
  </si>
  <si>
    <t>预算05-1表</t>
  </si>
  <si>
    <t>2025年部门项目支出预算表</t>
  </si>
  <si>
    <t>项目分类</t>
  </si>
  <si>
    <t>项目单位</t>
  </si>
  <si>
    <t>本年拨款</t>
  </si>
  <si>
    <t>其中：本次下达</t>
  </si>
  <si>
    <t>林草调查规划业务保障经费</t>
  </si>
  <si>
    <t>其他运转类</t>
  </si>
  <si>
    <t>530000241100002038953</t>
  </si>
  <si>
    <t>30209</t>
  </si>
  <si>
    <t>物业管理费</t>
  </si>
  <si>
    <t>30214</t>
  </si>
  <si>
    <t>租赁费</t>
  </si>
  <si>
    <t>30226</t>
  </si>
  <si>
    <t>劳务费</t>
  </si>
  <si>
    <t>30227</t>
  </si>
  <si>
    <t>委托业务费</t>
  </si>
  <si>
    <t>30239</t>
  </si>
  <si>
    <t>其他交通费用</t>
  </si>
  <si>
    <t>林草湿科技计划和成果转化资金</t>
  </si>
  <si>
    <t>事业发展类</t>
  </si>
  <si>
    <t>530000251100003236989</t>
  </si>
  <si>
    <t>30218</t>
  </si>
  <si>
    <t>专用材料费</t>
  </si>
  <si>
    <t>31003</t>
  </si>
  <si>
    <t>专用设备购置</t>
  </si>
  <si>
    <t>31022</t>
  </si>
  <si>
    <t>无形资产购置</t>
  </si>
  <si>
    <t>林草湿综合调查监测专项资金</t>
  </si>
  <si>
    <t>530000241100002014033</t>
  </si>
  <si>
    <t>其他人员支出</t>
  </si>
  <si>
    <t>民生类</t>
  </si>
  <si>
    <t>530000231100001070165</t>
  </si>
  <si>
    <t>30199</t>
  </si>
  <si>
    <t>其他工资福利支出</t>
  </si>
  <si>
    <t>森林资源监测及林业技术服务项目补助资金</t>
  </si>
  <si>
    <t>530000200000000005927</t>
  </si>
  <si>
    <t>30240</t>
  </si>
  <si>
    <t>税金及附加费用</t>
  </si>
  <si>
    <t>31002</t>
  </si>
  <si>
    <t>办公设备购置</t>
  </si>
  <si>
    <t>31007</t>
  </si>
  <si>
    <t>信息网络及软件购置更新</t>
  </si>
  <si>
    <t>云南省景天科6种国家重点保护野生植物资源调查补助资金</t>
  </si>
  <si>
    <t>530000241100002406076</t>
  </si>
  <si>
    <t>云南省森林草原湿地荒漠化普查资金</t>
  </si>
  <si>
    <t>530000241100003201879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</si>
  <si>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</si>
  <si>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</si>
  <si>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</si>
  <si>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</si>
  <si>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</si>
  <si>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</si>
  <si>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</si>
  <si>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</si>
  <si>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</si>
  <si>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</si>
  <si>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</si>
  <si>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</si>
  <si>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在认真完成好2025年度森林草原湿地综合监测调查等指令性任务基础上，积极承揽区域性规划和专项规划、自然保护地本底资源调查及勘界立标等林业技术支撑服务工作，合同经费用于弥补单位人员经费财政拨款不足，保障单位正常运转。
通过各类项目开展，力争完成林业技术支撑服务项目15项以上，成果质量合格率达95%以上，项目成果获规划院及以上奖项不低于2项，合同履约完成及时率不低于90%，带动林农就业人数不低于100人次，服务对象满意度不低于95%。通过项目开展，为加快推进全省林草事业发展及生态文明建设提供技术支撑，同时产生较好的社会效益和生态效益。</t>
  </si>
  <si>
    <t>产出指标</t>
  </si>
  <si>
    <t>数量指标</t>
  </si>
  <si>
    <t>完成林业技术支撑服务项目数量</t>
  </si>
  <si>
    <t>&gt;=</t>
  </si>
  <si>
    <t>15</t>
  </si>
  <si>
    <t>项</t>
  </si>
  <si>
    <t>定量指标</t>
  </si>
  <si>
    <t>反映是否完成指定数量的林业技术支撑项目数量</t>
  </si>
  <si>
    <t>质量指标</t>
  </si>
  <si>
    <t>成果质量合格率</t>
  </si>
  <si>
    <t>95</t>
  </si>
  <si>
    <t>%</t>
  </si>
  <si>
    <t>反映产出成果符合技术规程</t>
  </si>
  <si>
    <t>项目成果获规划院及以上奖项</t>
  </si>
  <si>
    <t>反映成果质量</t>
  </si>
  <si>
    <t>时效指标</t>
  </si>
  <si>
    <t>合同履约完成及时率</t>
  </si>
  <si>
    <t>90</t>
  </si>
  <si>
    <t>反映按照签订合同数及在合同约定时间内履行完相关义务的合同数确定。</t>
  </si>
  <si>
    <t>效益指标</t>
  </si>
  <si>
    <t>社会效益</t>
  </si>
  <si>
    <t>带动当地农林人员临时就业人次</t>
  </si>
  <si>
    <t>100</t>
  </si>
  <si>
    <t>人次</t>
  </si>
  <si>
    <t>反映临时聘用林农临工人次</t>
  </si>
  <si>
    <t>满意度指标</t>
  </si>
  <si>
    <t>服务对象满意度</t>
  </si>
  <si>
    <t>服务对象满意率</t>
  </si>
  <si>
    <t>反映考核服务对象的服务评价</t>
  </si>
  <si>
    <t>2025年度预算目标为完成或开展委托的林草湿资源调查评估及科学研究、自然保护地调查研究监测及评估、野生动植物调查监测及保护、林草生态保护与修复相关的规划和设计、林地保护利用规划编制、林业建设项目工程咨询、林草科技支撑及技术研究等其他林草技术支撑服务。力争完成科技计划项目及科技成果转化推广项目数量不少于3项，发明专利或者授权专利数量不少于1项，项目成果获院及以上奖项不低于2项，带动当地林农临时就业不少于100人次，服务对象总体满意度不低于90%。</t>
  </si>
  <si>
    <t>完成科技计划项目及科技成果转化推广项目数量</t>
  </si>
  <si>
    <t>反映是否完成指定数量的科技计划项目及科技成果转化推广项目。</t>
  </si>
  <si>
    <t>科技计划项目及科技成果转化项目取得的发明专利或者授权专利数量</t>
  </si>
  <si>
    <t>反映是否完成指定数量的科技计划项目及科技成果转化项目取得的发明专利或者授权专利数量。</t>
  </si>
  <si>
    <t>成果质量通过评审验收合格率</t>
  </si>
  <si>
    <t>反映产出成果符合科技计划项目要求。</t>
  </si>
  <si>
    <t>项目成果获院及以上奖项</t>
  </si>
  <si>
    <t>反映科技成果质量。</t>
  </si>
  <si>
    <t>项目完成及时率</t>
  </si>
  <si>
    <t>反映是否能按照科技成果设置时间要求完成科技项目。</t>
  </si>
  <si>
    <t>带动当地林农临时就业人次</t>
  </si>
  <si>
    <t>反映科技成果对推动地方经济和乡村振兴所做贡献。</t>
  </si>
  <si>
    <t>服务对象总体满意度</t>
  </si>
  <si>
    <t>反映考核服务对象的服务评价。</t>
  </si>
  <si>
    <t>依据大理分院年度工作安排及报请省编委的批复，2025年大理分院需聘请编外人员16名，2025年需支付经费910000元。</t>
  </si>
  <si>
    <t>编外人员工资发放人数</t>
  </si>
  <si>
    <t>&lt;=</t>
  </si>
  <si>
    <t>16</t>
  </si>
  <si>
    <t>人</t>
  </si>
  <si>
    <t>反映大理分院聘用编外人员情况。</t>
  </si>
  <si>
    <t>依据大理分院年工作安排及报请省编委的批复，2025年大理分院需聘请编外人员16名，2025年需支付经费910000元。</t>
  </si>
  <si>
    <t>部门运转</t>
  </si>
  <si>
    <t>=</t>
  </si>
  <si>
    <t>正常运转</t>
  </si>
  <si>
    <t>定性指标</t>
  </si>
  <si>
    <t>反映大理分院正常运转情况</t>
  </si>
  <si>
    <t>编外人员满意度</t>
  </si>
  <si>
    <t>反映单位编外人员对工资发放的满意度</t>
  </si>
  <si>
    <t>做好本单位林草调查规划业务保障经费，按规定落实单位正常业务开展所需的基本支持，支持单位正常履行职能职责。</t>
  </si>
  <si>
    <t>保障人数</t>
  </si>
  <si>
    <t>91</t>
  </si>
  <si>
    <t>反映公用经费保障部门（单位）正常运转的在职人数情况。在职人数主要指办公、会议、差旅、水费、电费等公用经费中服务保障的人数。</t>
  </si>
  <si>
    <t>物业管理面积</t>
  </si>
  <si>
    <t>2400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</si>
  <si>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</si>
  <si>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</si>
  <si>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</si>
  <si>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</si>
  <si>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</si>
  <si>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单位运转</t>
  </si>
  <si>
    <t>反映部门（单位）正常运转情况。</t>
  </si>
  <si>
    <t>单位人员满意度</t>
  </si>
  <si>
    <t>反映部门（单位）人员对公用经费保障的满意程度。</t>
  </si>
  <si>
    <t>通过开展2025年森林、草原、湿地综合监测调查等工作，完成森林样地调查300个以上。参与森林样地调查人数不少于20人，完成森林样地调查不少于300个样地，样地内业质量审核合格率不低于90%，完成样地调查时间不超过60天，带动林农就业人数不低于400人次，被上级部门提出整改次数不超过2次。通过项目开展，为加快推进全省林草事业发展及生态文明建设提供技术支撑，同时产生较好的社会效益和生态效益。</t>
  </si>
  <si>
    <t>参与样地调查人数</t>
  </si>
  <si>
    <t>20</t>
  </si>
  <si>
    <t>反映参与调查工作的人数</t>
  </si>
  <si>
    <t>完成样地调查数</t>
  </si>
  <si>
    <t>300</t>
  </si>
  <si>
    <t>个</t>
  </si>
  <si>
    <t>反映完成样地调查数</t>
  </si>
  <si>
    <t>调查任务完成率</t>
  </si>
  <si>
    <t>反映调查工作的执行情况。</t>
  </si>
  <si>
    <t>样地内业质量审核合格率</t>
  </si>
  <si>
    <t>反映调查工作的完成质量情况。</t>
  </si>
  <si>
    <t>完成样地调查任务时间</t>
  </si>
  <si>
    <t>60</t>
  </si>
  <si>
    <t>天</t>
  </si>
  <si>
    <t>反映完成调查任务的效率。</t>
  </si>
  <si>
    <t>调查结果被上级部门采纳率</t>
  </si>
  <si>
    <t>反映调查结果被上级部门认可程度</t>
  </si>
  <si>
    <t>400</t>
  </si>
  <si>
    <t>被上级部门提出整改次数</t>
  </si>
  <si>
    <t>次</t>
  </si>
  <si>
    <t>反映上级部门对调查监测工作的整体满意情况。</t>
  </si>
  <si>
    <t>预算06表</t>
  </si>
  <si>
    <t>2025年部门政府性基金预算支出预算表</t>
  </si>
  <si>
    <t>政府性基金预算支出</t>
  </si>
  <si>
    <t>备注：大理分院不涉及政府性基金预算支出预算，此表为空表。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</si>
  <si>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</si>
  <si>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</si>
  <si>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</si>
  <si>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</si>
  <si>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</si>
  <si>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</si>
  <si>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</si>
  <si>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</si>
  <si>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</si>
  <si>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</si>
  <si>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</si>
  <si>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</si>
  <si>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非法入侵报警系统</t>
  </si>
  <si>
    <t>A02370400 安全、检查、监视、报警设备</t>
  </si>
  <si>
    <t>套</t>
  </si>
  <si>
    <t>十防监控系统</t>
  </si>
  <si>
    <t>视频监控系统</t>
  </si>
  <si>
    <t>漏水驱鼠监测系统</t>
  </si>
  <si>
    <t>A02360500 环保监测设备</t>
  </si>
  <si>
    <t>环境安全健康系统</t>
  </si>
  <si>
    <t>A02061806 空气净化设备</t>
  </si>
  <si>
    <t>无人机保险</t>
  </si>
  <si>
    <t>C1804010299 其他财产保险服务</t>
  </si>
  <si>
    <t>其他柜类</t>
  </si>
  <si>
    <t>A05010599 其他柜类</t>
  </si>
  <si>
    <t>智能手持机</t>
  </si>
  <si>
    <t>A02010199 其他计算机</t>
  </si>
  <si>
    <t>台</t>
  </si>
  <si>
    <t>档案密集架</t>
  </si>
  <si>
    <t>A02049900 其他图书档案设备</t>
  </si>
  <si>
    <t>立方米</t>
  </si>
  <si>
    <t>全智能档案密集架</t>
  </si>
  <si>
    <t>智慧档案数据可视化设备</t>
  </si>
  <si>
    <t>智能密集架智能控制套件</t>
  </si>
  <si>
    <t>档案消毒柜</t>
  </si>
  <si>
    <t>A02040299 其他图书档案消毒设备</t>
  </si>
  <si>
    <t>射频识别技术标签（RFID）</t>
  </si>
  <si>
    <t>A02080199 其他无线电通信设备</t>
  </si>
  <si>
    <t>批</t>
  </si>
  <si>
    <t>门禁管理系统</t>
  </si>
  <si>
    <t>A02010399 其他信息安全设备</t>
  </si>
  <si>
    <t>智能门禁</t>
  </si>
  <si>
    <t>印刷服务</t>
  </si>
  <si>
    <t>C2309019999 其他印刷服务</t>
  </si>
  <si>
    <t>本</t>
  </si>
  <si>
    <t>长焦镜头</t>
  </si>
  <si>
    <t>A02021126 数据录入设备</t>
  </si>
  <si>
    <t>鸣声记录仪（固定）</t>
  </si>
  <si>
    <t>鸣声记录仪（移动）</t>
  </si>
  <si>
    <t>野生动物声纹监测仪（含处理软件）</t>
  </si>
  <si>
    <t>档案管理系统</t>
  </si>
  <si>
    <t>A0806030301 通用应用软件</t>
  </si>
  <si>
    <t>防磁柜</t>
  </si>
  <si>
    <t>A02040300 图书档案保护设备</t>
  </si>
  <si>
    <t>馆员工作站一体机</t>
  </si>
  <si>
    <t>A02010107 图形工作站</t>
  </si>
  <si>
    <t>台式图形工作站</t>
  </si>
  <si>
    <t>移动图形工作站</t>
  </si>
  <si>
    <t>移动硬盘（5T）</t>
  </si>
  <si>
    <t>A02010508 移动存储设备</t>
  </si>
  <si>
    <t>户外测距热成像仪</t>
  </si>
  <si>
    <t>A02112700 综合测量仪</t>
  </si>
  <si>
    <t>汽车燃油服务</t>
  </si>
  <si>
    <t>C23120302 车辆加油、添加燃料服务</t>
  </si>
  <si>
    <t>汽车维修和保养服务</t>
  </si>
  <si>
    <t>C23120301 车辆维修和保养服务</t>
  </si>
  <si>
    <t>汽车保险服务</t>
  </si>
  <si>
    <t>C1804010201 机动车保险服务</t>
  </si>
  <si>
    <t>复印纸</t>
  </si>
  <si>
    <t>A05040101 复印纸</t>
  </si>
  <si>
    <t>箱</t>
  </si>
  <si>
    <t>高光谱相机</t>
  </si>
  <si>
    <t>多光谱数据仿演软件</t>
  </si>
  <si>
    <t>A0806030302 行业应用软件</t>
  </si>
  <si>
    <t>预算08表</t>
  </si>
  <si>
    <t>2025年部门政府购买服务预算表</t>
  </si>
  <si>
    <t>政府购买服务项目</t>
  </si>
  <si>
    <t>政府购买服务目录</t>
  </si>
  <si>
    <t>备注：大理分院不涉及政府购买服务预算，此表为空表。</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</si>
  <si>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</si>
  <si>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</si>
  <si>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</si>
  <si>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</si>
  <si>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</si>
  <si>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</si>
  <si>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</si>
  <si>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</si>
  <si>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</si>
  <si>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</si>
  <si>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</si>
  <si>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</si>
  <si>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</si>
  <si>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</si>
  <si>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</si>
  <si>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</si>
  <si>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</si>
  <si>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</si>
  <si>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</si>
  <si>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</si>
  <si>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</si>
  <si>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</si>
  <si>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</si>
  <si>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</si>
  <si>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备注：大理分院不涉及省对下转移支付预算，此表为空表。</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</si>
  <si>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</si>
  <si>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</si>
  <si>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</si>
  <si>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</si>
  <si>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</si>
  <si>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</si>
  <si>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</si>
  <si>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</si>
  <si>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</si>
  <si>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</si>
  <si>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</si>
  <si>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</si>
  <si>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</si>
  <si>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设备</t>
  </si>
  <si>
    <t>A02010106 移动工作站</t>
  </si>
  <si>
    <t>图形工作站</t>
  </si>
  <si>
    <t>数据采集设备</t>
  </si>
  <si>
    <t>野生动物声纹监测仪</t>
  </si>
  <si>
    <t>野外红外相机</t>
  </si>
  <si>
    <t>智能密集架控制套件</t>
  </si>
  <si>
    <t>A02061510 原电池和原电池组</t>
  </si>
  <si>
    <t>无人机电池</t>
  </si>
  <si>
    <t>块</t>
  </si>
  <si>
    <t>家具和用品</t>
  </si>
  <si>
    <t>组</t>
  </si>
  <si>
    <t>无形资产</t>
  </si>
  <si>
    <t>A08060303 应用软件</t>
  </si>
  <si>
    <t>预算11表</t>
  </si>
  <si>
    <t>2025年中央转移支付补助项目支出预算表</t>
  </si>
  <si>
    <t>上级补助</t>
  </si>
  <si>
    <t>云南省景天科6种国家重点保护野生植物资源调查（第二期）补助资金</t>
  </si>
  <si>
    <t>2110404</t>
  </si>
  <si>
    <t>生物及物种资源保护</t>
  </si>
  <si>
    <t>云南省珍稀濒危野生植物茶果樟调查监测补助资金</t>
  </si>
  <si>
    <t>预算12表</t>
  </si>
  <si>
    <t>2025年部门项目支出中期规划预算表</t>
  </si>
  <si>
    <t>项目级次</t>
  </si>
  <si>
    <t>2025年</t>
  </si>
  <si>
    <t>2026年</t>
  </si>
  <si>
    <t>2027年</t>
  </si>
  <si>
    <t>229 其他运转类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</si>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</sst>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2">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49" fontId="5" fillId="0" borderId="7" xfId="50"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0"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5" fillId="0" borderId="7" xfId="0" applyFont="1" applyBorder="1" applyAlignment="1">
      <alignment horizontal="left" vertical="center"/>
    </xf>
    <xf numFmtId="0" fontId="19"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6" fontId="5" fillId="0" borderId="0" xfId="51"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abSelected="1" workbookViewId="0">
      <selection activeCell="D21" sqref="D21"/>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96" t="s">
        <v>0</v>
      </c>
    </row>
    <row r="2" ht="36" customHeight="1" spans="1:4">
      <c r="A2" s="42" t="s">
        <v>1</v>
      </c>
      <c r="B2" s="164"/>
      <c r="C2" s="164"/>
      <c r="D2" s="164"/>
    </row>
    <row r="3" ht="21" customHeight="1" spans="1:4">
      <c r="A3" s="88" t="str">
        <f>"单位名称："&amp;"云南省林业调查规划院大理分院"</f>
        <v>单位名称：云南省林业调查规划院大理分院</v>
      </c>
      <c r="B3" s="129"/>
      <c r="C3" s="129"/>
      <c r="D3" s="95"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0" t="s">
        <v>8</v>
      </c>
      <c r="B7" s="116">
        <v>29971617.74</v>
      </c>
      <c r="C7" s="23" t="str">
        <f>"一"&amp;"、"&amp;"科学技术支出"</f>
        <v>一、科学技术支出</v>
      </c>
      <c r="D7" s="116">
        <v>2274450</v>
      </c>
    </row>
    <row r="8" ht="25.4" customHeight="1" spans="1:4">
      <c r="A8" s="140" t="s">
        <v>9</v>
      </c>
      <c r="B8" s="116"/>
      <c r="C8" s="23" t="str">
        <f>"二"&amp;"、"&amp;"社会保障和就业支出"</f>
        <v>二、社会保障和就业支出</v>
      </c>
      <c r="D8" s="116">
        <v>1673041.08</v>
      </c>
    </row>
    <row r="9" ht="25.4" customHeight="1" spans="1:4">
      <c r="A9" s="140" t="s">
        <v>10</v>
      </c>
      <c r="B9" s="116"/>
      <c r="C9" s="23" t="str">
        <f>"三"&amp;"、"&amp;"卫生健康支出"</f>
        <v>三、卫生健康支出</v>
      </c>
      <c r="D9" s="116">
        <v>1499955.68</v>
      </c>
    </row>
    <row r="10" ht="25.4" customHeight="1" spans="1:4">
      <c r="A10" s="140" t="s">
        <v>11</v>
      </c>
      <c r="B10" s="87"/>
      <c r="C10" s="23" t="str">
        <f>"四"&amp;"、"&amp;"节能环保支出"</f>
        <v>四、节能环保支出</v>
      </c>
      <c r="D10" s="116">
        <v>112439.38</v>
      </c>
    </row>
    <row r="11" ht="25.4" customHeight="1" spans="1:4">
      <c r="A11" s="140" t="s">
        <v>12</v>
      </c>
      <c r="B11" s="116">
        <v>2274450</v>
      </c>
      <c r="C11" s="23" t="str">
        <f>"五"&amp;"、"&amp;"农林水支出"</f>
        <v>五、农林水支出</v>
      </c>
      <c r="D11" s="116">
        <v>25768759.36</v>
      </c>
    </row>
    <row r="12" ht="25.4" customHeight="1" spans="1:4">
      <c r="A12" s="140" t="s">
        <v>13</v>
      </c>
      <c r="B12" s="87">
        <v>2274450</v>
      </c>
      <c r="C12" s="23" t="str">
        <f>"六"&amp;"、"&amp;"住房保障支出"</f>
        <v>六、住房保障支出</v>
      </c>
      <c r="D12" s="116">
        <v>1491455.04</v>
      </c>
    </row>
    <row r="13" ht="25.4" customHeight="1" spans="1:4">
      <c r="A13" s="140" t="s">
        <v>14</v>
      </c>
      <c r="B13" s="87"/>
      <c r="C13" s="23"/>
      <c r="D13" s="116"/>
    </row>
    <row r="14" ht="25.4" customHeight="1" spans="1:4">
      <c r="A14" s="140" t="s">
        <v>15</v>
      </c>
      <c r="B14" s="87"/>
      <c r="C14" s="23"/>
      <c r="D14" s="116"/>
    </row>
    <row r="15" ht="25.4" customHeight="1" spans="1:4">
      <c r="A15" s="165" t="s">
        <v>16</v>
      </c>
      <c r="B15" s="87"/>
      <c r="C15" s="23"/>
      <c r="D15" s="116"/>
    </row>
    <row r="16" ht="25.4" customHeight="1" spans="1:4">
      <c r="A16" s="165" t="s">
        <v>17</v>
      </c>
      <c r="B16" s="116"/>
      <c r="C16" s="23"/>
      <c r="D16" s="116"/>
    </row>
    <row r="17" ht="25.4" customHeight="1" spans="1:4">
      <c r="A17" s="166" t="s">
        <v>18</v>
      </c>
      <c r="B17" s="136">
        <v>32246067.74</v>
      </c>
      <c r="C17" s="138" t="s">
        <v>19</v>
      </c>
      <c r="D17" s="136">
        <v>32820100.54</v>
      </c>
    </row>
    <row r="18" ht="25.4" customHeight="1" spans="1:4">
      <c r="A18" s="167" t="s">
        <v>20</v>
      </c>
      <c r="B18" s="136">
        <v>574032.8</v>
      </c>
      <c r="C18" s="168" t="s">
        <v>21</v>
      </c>
      <c r="D18" s="169"/>
    </row>
    <row r="19" ht="25.4" customHeight="1" spans="1:4">
      <c r="A19" s="170" t="s">
        <v>22</v>
      </c>
      <c r="B19" s="116">
        <v>574032.8</v>
      </c>
      <c r="C19" s="137" t="s">
        <v>22</v>
      </c>
      <c r="D19" s="87"/>
    </row>
    <row r="20" ht="25.4" customHeight="1" spans="1:4">
      <c r="A20" s="170" t="s">
        <v>23</v>
      </c>
      <c r="B20" s="116"/>
      <c r="C20" s="137" t="s">
        <v>24</v>
      </c>
      <c r="D20" s="87"/>
    </row>
    <row r="21" ht="25.4" customHeight="1" spans="1:4">
      <c r="A21" s="171" t="s">
        <v>25</v>
      </c>
      <c r="B21" s="136">
        <v>32820100.54</v>
      </c>
      <c r="C21" s="138" t="s">
        <v>26</v>
      </c>
      <c r="D21" s="132">
        <v>32820100.54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B16" sqref="B16"/>
    </sheetView>
  </sheetViews>
  <sheetFormatPr defaultColWidth="8" defaultRowHeight="14.25" customHeight="1"/>
  <cols>
    <col min="1" max="1" width="21.1416666666667" customWidth="1"/>
    <col min="2" max="2" width="35.2833333333333" customWidth="1"/>
    <col min="3" max="19" width="16.175" customWidth="1"/>
  </cols>
  <sheetData>
    <row r="1" ht="12" customHeight="1" spans="1:18">
      <c r="A1" s="142"/>
      <c r="J1" s="154"/>
      <c r="R1" s="2" t="s">
        <v>27</v>
      </c>
    </row>
    <row r="2" ht="36" customHeight="1" spans="1:19">
      <c r="A2" s="143" t="s">
        <v>28</v>
      </c>
      <c r="B2" s="27"/>
      <c r="C2" s="27"/>
      <c r="D2" s="27"/>
      <c r="E2" s="27"/>
      <c r="F2" s="27"/>
      <c r="G2" s="27"/>
      <c r="H2" s="27"/>
      <c r="I2" s="27"/>
      <c r="J2" s="43"/>
      <c r="K2" s="27"/>
      <c r="L2" s="27"/>
      <c r="M2" s="27"/>
      <c r="N2" s="27"/>
      <c r="O2" s="27"/>
      <c r="P2" s="27"/>
      <c r="Q2" s="27"/>
      <c r="R2" s="27"/>
      <c r="S2" s="27"/>
    </row>
    <row r="3" ht="20.25" customHeight="1" spans="1:19">
      <c r="A3" s="88" t="str">
        <f>"单位名称："&amp;"云南省林业调查规划院大理分院"</f>
        <v>单位名称：云南省林业调查规划院大理分院</v>
      </c>
      <c r="B3" s="6"/>
      <c r="C3" s="6"/>
      <c r="D3" s="6"/>
      <c r="E3" s="6"/>
      <c r="F3" s="6"/>
      <c r="G3" s="6"/>
      <c r="H3" s="6"/>
      <c r="I3" s="6"/>
      <c r="J3" s="155"/>
      <c r="K3" s="6"/>
      <c r="L3" s="6"/>
      <c r="M3" s="6"/>
      <c r="N3" s="7"/>
      <c r="O3" s="7"/>
      <c r="P3" s="7"/>
      <c r="Q3" s="7"/>
      <c r="R3" s="7" t="s">
        <v>2</v>
      </c>
      <c r="S3" s="7" t="s">
        <v>2</v>
      </c>
    </row>
    <row r="4" ht="18.75" customHeight="1" spans="1:19">
      <c r="A4" s="144" t="s">
        <v>29</v>
      </c>
      <c r="B4" s="145" t="s">
        <v>30</v>
      </c>
      <c r="C4" s="145" t="s">
        <v>31</v>
      </c>
      <c r="D4" s="146" t="s">
        <v>32</v>
      </c>
      <c r="E4" s="147"/>
      <c r="F4" s="147"/>
      <c r="G4" s="147"/>
      <c r="H4" s="147"/>
      <c r="I4" s="147"/>
      <c r="J4" s="156"/>
      <c r="K4" s="147"/>
      <c r="L4" s="147"/>
      <c r="M4" s="147"/>
      <c r="N4" s="157"/>
      <c r="O4" s="157" t="s">
        <v>20</v>
      </c>
      <c r="P4" s="157"/>
      <c r="Q4" s="157"/>
      <c r="R4" s="157"/>
      <c r="S4" s="157"/>
    </row>
    <row r="5" ht="18" customHeight="1" spans="1:19">
      <c r="A5" s="148"/>
      <c r="B5" s="149"/>
      <c r="C5" s="149"/>
      <c r="D5" s="149" t="s">
        <v>33</v>
      </c>
      <c r="E5" s="149" t="s">
        <v>34</v>
      </c>
      <c r="F5" s="149" t="s">
        <v>35</v>
      </c>
      <c r="G5" s="149" t="s">
        <v>36</v>
      </c>
      <c r="H5" s="149" t="s">
        <v>37</v>
      </c>
      <c r="I5" s="158" t="s">
        <v>38</v>
      </c>
      <c r="J5" s="159"/>
      <c r="K5" s="158" t="s">
        <v>39</v>
      </c>
      <c r="L5" s="158" t="s">
        <v>40</v>
      </c>
      <c r="M5" s="158" t="s">
        <v>41</v>
      </c>
      <c r="N5" s="160" t="s">
        <v>42</v>
      </c>
      <c r="O5" s="161" t="s">
        <v>33</v>
      </c>
      <c r="P5" s="161" t="s">
        <v>34</v>
      </c>
      <c r="Q5" s="161" t="s">
        <v>35</v>
      </c>
      <c r="R5" s="161" t="s">
        <v>36</v>
      </c>
      <c r="S5" s="161" t="s">
        <v>43</v>
      </c>
    </row>
    <row r="6" ht="29.25" customHeight="1" spans="1:19">
      <c r="A6" s="150"/>
      <c r="B6" s="151"/>
      <c r="C6" s="151"/>
      <c r="D6" s="151"/>
      <c r="E6" s="151"/>
      <c r="F6" s="151"/>
      <c r="G6" s="151"/>
      <c r="H6" s="151"/>
      <c r="I6" s="162" t="s">
        <v>33</v>
      </c>
      <c r="J6" s="162" t="s">
        <v>44</v>
      </c>
      <c r="K6" s="162" t="s">
        <v>39</v>
      </c>
      <c r="L6" s="162" t="s">
        <v>40</v>
      </c>
      <c r="M6" s="162" t="s">
        <v>41</v>
      </c>
      <c r="N6" s="162" t="s">
        <v>42</v>
      </c>
      <c r="O6" s="162"/>
      <c r="P6" s="162"/>
      <c r="Q6" s="162"/>
      <c r="R6" s="162"/>
      <c r="S6" s="162"/>
    </row>
    <row r="7" ht="16.5" customHeight="1" spans="1:19">
      <c r="A7" s="126">
        <v>1</v>
      </c>
      <c r="B7" s="19">
        <v>2</v>
      </c>
      <c r="C7" s="19">
        <v>3</v>
      </c>
      <c r="D7" s="19">
        <v>4</v>
      </c>
      <c r="E7" s="126">
        <v>5</v>
      </c>
      <c r="F7" s="19">
        <v>6</v>
      </c>
      <c r="G7" s="19">
        <v>7</v>
      </c>
      <c r="H7" s="126">
        <v>8</v>
      </c>
      <c r="I7" s="19">
        <v>9</v>
      </c>
      <c r="J7" s="33">
        <v>10</v>
      </c>
      <c r="K7" s="33">
        <v>11</v>
      </c>
      <c r="L7" s="163">
        <v>12</v>
      </c>
      <c r="M7" s="33">
        <v>13</v>
      </c>
      <c r="N7" s="33">
        <v>14</v>
      </c>
      <c r="O7" s="33">
        <v>15</v>
      </c>
      <c r="P7" s="33">
        <v>16</v>
      </c>
      <c r="Q7" s="33">
        <v>17</v>
      </c>
      <c r="R7" s="33">
        <v>18</v>
      </c>
      <c r="S7" s="33">
        <v>19</v>
      </c>
    </row>
    <row r="8" ht="31.4" customHeight="1" spans="1:19">
      <c r="A8" s="29" t="s">
        <v>45</v>
      </c>
      <c r="B8" s="29" t="s">
        <v>46</v>
      </c>
      <c r="C8" s="22">
        <v>32820100.54</v>
      </c>
      <c r="D8" s="116">
        <v>32246067.74</v>
      </c>
      <c r="E8" s="87">
        <v>29971617.74</v>
      </c>
      <c r="F8" s="87"/>
      <c r="G8" s="87"/>
      <c r="H8" s="87"/>
      <c r="I8" s="87">
        <v>2274450</v>
      </c>
      <c r="J8" s="87">
        <v>2274450</v>
      </c>
      <c r="K8" s="87"/>
      <c r="L8" s="87"/>
      <c r="M8" s="87"/>
      <c r="N8" s="87"/>
      <c r="O8" s="87">
        <v>574032.8</v>
      </c>
      <c r="P8" s="87">
        <v>574032.8</v>
      </c>
      <c r="Q8" s="87"/>
      <c r="R8" s="87"/>
      <c r="S8" s="87"/>
    </row>
    <row r="9" ht="16.5" customHeight="1" spans="1:19">
      <c r="A9" s="152" t="s">
        <v>31</v>
      </c>
      <c r="B9" s="153"/>
      <c r="C9" s="116">
        <v>32820100.54</v>
      </c>
      <c r="D9" s="116">
        <v>32246067.74</v>
      </c>
      <c r="E9" s="87">
        <v>29971617.74</v>
      </c>
      <c r="F9" s="87"/>
      <c r="G9" s="87"/>
      <c r="H9" s="87"/>
      <c r="I9" s="87">
        <v>2274450</v>
      </c>
      <c r="J9" s="87">
        <v>2274450</v>
      </c>
      <c r="K9" s="87"/>
      <c r="L9" s="87"/>
      <c r="M9" s="87"/>
      <c r="N9" s="87"/>
      <c r="O9" s="87">
        <v>574032.8</v>
      </c>
      <c r="P9" s="87">
        <v>574032.8</v>
      </c>
      <c r="Q9" s="87"/>
      <c r="R9" s="87"/>
      <c r="S9" s="87"/>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4"/>
  <sheetViews>
    <sheetView showZeros="0" workbookViewId="0">
      <selection activeCell="A1" sqref="A1"/>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2" t="s">
        <v>47</v>
      </c>
    </row>
    <row r="2" ht="28.5" customHeight="1" spans="1:15">
      <c r="A2" s="27" t="s">
        <v>48</v>
      </c>
      <c r="B2" s="27"/>
      <c r="C2" s="27"/>
      <c r="D2" s="27"/>
      <c r="E2" s="27"/>
      <c r="F2" s="27"/>
      <c r="G2" s="27"/>
      <c r="H2" s="27"/>
      <c r="I2" s="27"/>
      <c r="J2" s="27"/>
      <c r="K2" s="27"/>
      <c r="L2" s="27"/>
      <c r="M2" s="27"/>
      <c r="N2" s="27"/>
      <c r="O2" s="27"/>
    </row>
    <row r="3" ht="15" customHeight="1" spans="1:15">
      <c r="A3" s="97" t="str">
        <f>"单位名称："&amp;"云南省林业调查规划院大理分院"</f>
        <v>单位名称：云南省林业调查规划院大理分院</v>
      </c>
      <c r="B3" s="98"/>
      <c r="C3" s="55"/>
      <c r="D3" s="55"/>
      <c r="E3" s="55"/>
      <c r="F3" s="55"/>
      <c r="G3" s="6"/>
      <c r="H3" s="55"/>
      <c r="I3" s="55"/>
      <c r="J3" s="6"/>
      <c r="K3" s="55"/>
      <c r="L3" s="55"/>
      <c r="M3" s="6"/>
      <c r="N3" s="6"/>
      <c r="O3" s="99" t="s">
        <v>2</v>
      </c>
    </row>
    <row r="4" ht="18.75" customHeight="1" spans="1:15">
      <c r="A4" s="9" t="s">
        <v>49</v>
      </c>
      <c r="B4" s="9" t="s">
        <v>50</v>
      </c>
      <c r="C4" s="15" t="s">
        <v>31</v>
      </c>
      <c r="D4" s="59" t="s">
        <v>34</v>
      </c>
      <c r="E4" s="59"/>
      <c r="F4" s="59"/>
      <c r="G4" s="141" t="s">
        <v>35</v>
      </c>
      <c r="H4" s="9" t="s">
        <v>36</v>
      </c>
      <c r="I4" s="9" t="s">
        <v>51</v>
      </c>
      <c r="J4" s="10" t="s">
        <v>52</v>
      </c>
      <c r="K4" s="65" t="s">
        <v>53</v>
      </c>
      <c r="L4" s="65" t="s">
        <v>54</v>
      </c>
      <c r="M4" s="65" t="s">
        <v>55</v>
      </c>
      <c r="N4" s="65" t="s">
        <v>56</v>
      </c>
      <c r="O4" s="82" t="s">
        <v>57</v>
      </c>
    </row>
    <row r="5" ht="30" customHeight="1" spans="1:15">
      <c r="A5" s="18"/>
      <c r="B5" s="18"/>
      <c r="C5" s="18"/>
      <c r="D5" s="59" t="s">
        <v>33</v>
      </c>
      <c r="E5" s="59" t="s">
        <v>58</v>
      </c>
      <c r="F5" s="59" t="s">
        <v>59</v>
      </c>
      <c r="G5" s="18"/>
      <c r="H5" s="18"/>
      <c r="I5" s="18"/>
      <c r="J5" s="59" t="s">
        <v>33</v>
      </c>
      <c r="K5" s="86" t="s">
        <v>53</v>
      </c>
      <c r="L5" s="86" t="s">
        <v>54</v>
      </c>
      <c r="M5" s="86" t="s">
        <v>55</v>
      </c>
      <c r="N5" s="86" t="s">
        <v>56</v>
      </c>
      <c r="O5" s="86" t="s">
        <v>57</v>
      </c>
    </row>
    <row r="6" ht="16.5" customHeight="1" spans="1:15">
      <c r="A6" s="59">
        <v>1</v>
      </c>
      <c r="B6" s="59">
        <v>2</v>
      </c>
      <c r="C6" s="59">
        <v>3</v>
      </c>
      <c r="D6" s="59">
        <v>4</v>
      </c>
      <c r="E6" s="59">
        <v>5</v>
      </c>
      <c r="F6" s="59">
        <v>6</v>
      </c>
      <c r="G6" s="59">
        <v>7</v>
      </c>
      <c r="H6" s="45">
        <v>8</v>
      </c>
      <c r="I6" s="45">
        <v>9</v>
      </c>
      <c r="J6" s="45">
        <v>10</v>
      </c>
      <c r="K6" s="45">
        <v>11</v>
      </c>
      <c r="L6" s="45">
        <v>12</v>
      </c>
      <c r="M6" s="45">
        <v>13</v>
      </c>
      <c r="N6" s="45">
        <v>14</v>
      </c>
      <c r="O6" s="59">
        <v>15</v>
      </c>
    </row>
    <row r="7" ht="20.25" customHeight="1" spans="1:15">
      <c r="A7" s="29" t="s">
        <v>60</v>
      </c>
      <c r="B7" s="29" t="s">
        <v>61</v>
      </c>
      <c r="C7" s="116">
        <v>2274450</v>
      </c>
      <c r="D7" s="116"/>
      <c r="E7" s="116"/>
      <c r="F7" s="116"/>
      <c r="G7" s="87"/>
      <c r="H7" s="116"/>
      <c r="I7" s="116"/>
      <c r="J7" s="116">
        <v>2274450</v>
      </c>
      <c r="K7" s="116">
        <v>2274450</v>
      </c>
      <c r="L7" s="116"/>
      <c r="M7" s="87"/>
      <c r="N7" s="116"/>
      <c r="O7" s="116"/>
    </row>
    <row r="8" ht="20.25" customHeight="1" spans="1:15">
      <c r="A8" s="124" t="s">
        <v>62</v>
      </c>
      <c r="B8" s="124" t="s">
        <v>63</v>
      </c>
      <c r="C8" s="116">
        <v>1274450</v>
      </c>
      <c r="D8" s="116"/>
      <c r="E8" s="116"/>
      <c r="F8" s="116"/>
      <c r="G8" s="87"/>
      <c r="H8" s="116"/>
      <c r="I8" s="116"/>
      <c r="J8" s="116">
        <v>1274450</v>
      </c>
      <c r="K8" s="116">
        <v>1274450</v>
      </c>
      <c r="L8" s="116"/>
      <c r="M8" s="87"/>
      <c r="N8" s="116"/>
      <c r="O8" s="116"/>
    </row>
    <row r="9" ht="20.25" customHeight="1" spans="1:15">
      <c r="A9" s="125" t="s">
        <v>64</v>
      </c>
      <c r="B9" s="125" t="s">
        <v>65</v>
      </c>
      <c r="C9" s="116">
        <v>1274450</v>
      </c>
      <c r="D9" s="116"/>
      <c r="E9" s="116"/>
      <c r="F9" s="116"/>
      <c r="G9" s="87"/>
      <c r="H9" s="116"/>
      <c r="I9" s="116"/>
      <c r="J9" s="116">
        <v>1274450</v>
      </c>
      <c r="K9" s="116">
        <v>1274450</v>
      </c>
      <c r="L9" s="116"/>
      <c r="M9" s="87"/>
      <c r="N9" s="116"/>
      <c r="O9" s="116"/>
    </row>
    <row r="10" ht="20.25" customHeight="1" spans="1:15">
      <c r="A10" s="124" t="s">
        <v>66</v>
      </c>
      <c r="B10" s="124" t="s">
        <v>67</v>
      </c>
      <c r="C10" s="116">
        <v>1000000</v>
      </c>
      <c r="D10" s="116"/>
      <c r="E10" s="116"/>
      <c r="F10" s="116"/>
      <c r="G10" s="87"/>
      <c r="H10" s="116"/>
      <c r="I10" s="116"/>
      <c r="J10" s="116">
        <v>1000000</v>
      </c>
      <c r="K10" s="116">
        <v>1000000</v>
      </c>
      <c r="L10" s="116"/>
      <c r="M10" s="87"/>
      <c r="N10" s="116"/>
      <c r="O10" s="116"/>
    </row>
    <row r="11" ht="20.25" customHeight="1" spans="1:15">
      <c r="A11" s="125" t="s">
        <v>68</v>
      </c>
      <c r="B11" s="125" t="s">
        <v>69</v>
      </c>
      <c r="C11" s="116">
        <v>1000000</v>
      </c>
      <c r="D11" s="116"/>
      <c r="E11" s="116"/>
      <c r="F11" s="116"/>
      <c r="G11" s="87"/>
      <c r="H11" s="116"/>
      <c r="I11" s="116"/>
      <c r="J11" s="116">
        <v>1000000</v>
      </c>
      <c r="K11" s="116">
        <v>1000000</v>
      </c>
      <c r="L11" s="116"/>
      <c r="M11" s="87"/>
      <c r="N11" s="116"/>
      <c r="O11" s="116"/>
    </row>
    <row r="12" ht="20.25" customHeight="1" spans="1:15">
      <c r="A12" s="29" t="s">
        <v>70</v>
      </c>
      <c r="B12" s="29" t="s">
        <v>71</v>
      </c>
      <c r="C12" s="116">
        <v>1673041.08</v>
      </c>
      <c r="D12" s="116">
        <v>1673041.08</v>
      </c>
      <c r="E12" s="116">
        <v>1673041.08</v>
      </c>
      <c r="F12" s="116"/>
      <c r="G12" s="87"/>
      <c r="H12" s="116"/>
      <c r="I12" s="116"/>
      <c r="J12" s="116"/>
      <c r="K12" s="116"/>
      <c r="L12" s="116"/>
      <c r="M12" s="87"/>
      <c r="N12" s="116"/>
      <c r="O12" s="116"/>
    </row>
    <row r="13" ht="20.25" customHeight="1" spans="1:15">
      <c r="A13" s="124" t="s">
        <v>72</v>
      </c>
      <c r="B13" s="124" t="s">
        <v>73</v>
      </c>
      <c r="C13" s="116">
        <v>1590833.76</v>
      </c>
      <c r="D13" s="116">
        <v>1590833.76</v>
      </c>
      <c r="E13" s="116">
        <v>1590833.76</v>
      </c>
      <c r="F13" s="116"/>
      <c r="G13" s="87"/>
      <c r="H13" s="116"/>
      <c r="I13" s="116"/>
      <c r="J13" s="116"/>
      <c r="K13" s="116"/>
      <c r="L13" s="116"/>
      <c r="M13" s="87"/>
      <c r="N13" s="116"/>
      <c r="O13" s="116"/>
    </row>
    <row r="14" ht="20.25" customHeight="1" spans="1:15">
      <c r="A14" s="125" t="s">
        <v>74</v>
      </c>
      <c r="B14" s="125" t="s">
        <v>75</v>
      </c>
      <c r="C14" s="116">
        <v>67500</v>
      </c>
      <c r="D14" s="116">
        <v>67500</v>
      </c>
      <c r="E14" s="116">
        <v>67500</v>
      </c>
      <c r="F14" s="116"/>
      <c r="G14" s="87"/>
      <c r="H14" s="116"/>
      <c r="I14" s="116"/>
      <c r="J14" s="116"/>
      <c r="K14" s="116"/>
      <c r="L14" s="116"/>
      <c r="M14" s="87"/>
      <c r="N14" s="116"/>
      <c r="O14" s="116"/>
    </row>
    <row r="15" ht="20.25" customHeight="1" spans="1:15">
      <c r="A15" s="125" t="s">
        <v>76</v>
      </c>
      <c r="B15" s="125" t="s">
        <v>77</v>
      </c>
      <c r="C15" s="116">
        <v>1523333.76</v>
      </c>
      <c r="D15" s="116">
        <v>1523333.76</v>
      </c>
      <c r="E15" s="116">
        <v>1523333.76</v>
      </c>
      <c r="F15" s="116"/>
      <c r="G15" s="87"/>
      <c r="H15" s="116"/>
      <c r="I15" s="116"/>
      <c r="J15" s="116"/>
      <c r="K15" s="116"/>
      <c r="L15" s="116"/>
      <c r="M15" s="87"/>
      <c r="N15" s="116"/>
      <c r="O15" s="116"/>
    </row>
    <row r="16" ht="20.25" customHeight="1" spans="1:15">
      <c r="A16" s="124" t="s">
        <v>78</v>
      </c>
      <c r="B16" s="124" t="s">
        <v>79</v>
      </c>
      <c r="C16" s="116">
        <v>82207.32</v>
      </c>
      <c r="D16" s="116">
        <v>82207.32</v>
      </c>
      <c r="E16" s="116">
        <v>82207.32</v>
      </c>
      <c r="F16" s="116"/>
      <c r="G16" s="87"/>
      <c r="H16" s="116"/>
      <c r="I16" s="116"/>
      <c r="J16" s="116"/>
      <c r="K16" s="116"/>
      <c r="L16" s="116"/>
      <c r="M16" s="87"/>
      <c r="N16" s="116"/>
      <c r="O16" s="116"/>
    </row>
    <row r="17" ht="20.25" customHeight="1" spans="1:15">
      <c r="A17" s="125" t="s">
        <v>80</v>
      </c>
      <c r="B17" s="125" t="s">
        <v>79</v>
      </c>
      <c r="C17" s="116">
        <v>82207.32</v>
      </c>
      <c r="D17" s="116">
        <v>82207.32</v>
      </c>
      <c r="E17" s="116">
        <v>82207.32</v>
      </c>
      <c r="F17" s="116"/>
      <c r="G17" s="87"/>
      <c r="H17" s="116"/>
      <c r="I17" s="116"/>
      <c r="J17" s="116"/>
      <c r="K17" s="116"/>
      <c r="L17" s="116"/>
      <c r="M17" s="87"/>
      <c r="N17" s="116"/>
      <c r="O17" s="116"/>
    </row>
    <row r="18" ht="20.25" customHeight="1" spans="1:15">
      <c r="A18" s="29" t="s">
        <v>81</v>
      </c>
      <c r="B18" s="29" t="s">
        <v>82</v>
      </c>
      <c r="C18" s="116">
        <v>1499955.68</v>
      </c>
      <c r="D18" s="116">
        <v>1499955.68</v>
      </c>
      <c r="E18" s="116">
        <v>1499955.68</v>
      </c>
      <c r="F18" s="116"/>
      <c r="G18" s="87"/>
      <c r="H18" s="116"/>
      <c r="I18" s="116"/>
      <c r="J18" s="116"/>
      <c r="K18" s="116"/>
      <c r="L18" s="116"/>
      <c r="M18" s="87"/>
      <c r="N18" s="116"/>
      <c r="O18" s="116"/>
    </row>
    <row r="19" ht="20.25" customHeight="1" spans="1:15">
      <c r="A19" s="124" t="s">
        <v>83</v>
      </c>
      <c r="B19" s="124" t="s">
        <v>84</v>
      </c>
      <c r="C19" s="116">
        <v>1499955.68</v>
      </c>
      <c r="D19" s="116">
        <v>1499955.68</v>
      </c>
      <c r="E19" s="116">
        <v>1499955.68</v>
      </c>
      <c r="F19" s="116"/>
      <c r="G19" s="87"/>
      <c r="H19" s="116"/>
      <c r="I19" s="116"/>
      <c r="J19" s="116"/>
      <c r="K19" s="116"/>
      <c r="L19" s="116"/>
      <c r="M19" s="87"/>
      <c r="N19" s="116"/>
      <c r="O19" s="116"/>
    </row>
    <row r="20" ht="20.25" customHeight="1" spans="1:15">
      <c r="A20" s="125" t="s">
        <v>85</v>
      </c>
      <c r="B20" s="125" t="s">
        <v>86</v>
      </c>
      <c r="C20" s="116">
        <v>818791.9</v>
      </c>
      <c r="D20" s="116">
        <v>818791.9</v>
      </c>
      <c r="E20" s="116">
        <v>818791.9</v>
      </c>
      <c r="F20" s="116"/>
      <c r="G20" s="87"/>
      <c r="H20" s="116"/>
      <c r="I20" s="116"/>
      <c r="J20" s="116"/>
      <c r="K20" s="116"/>
      <c r="L20" s="116"/>
      <c r="M20" s="87"/>
      <c r="N20" s="116"/>
      <c r="O20" s="116"/>
    </row>
    <row r="21" ht="20.25" customHeight="1" spans="1:15">
      <c r="A21" s="125" t="s">
        <v>87</v>
      </c>
      <c r="B21" s="125" t="s">
        <v>88</v>
      </c>
      <c r="C21" s="116">
        <v>629323.78</v>
      </c>
      <c r="D21" s="116">
        <v>629323.78</v>
      </c>
      <c r="E21" s="116">
        <v>629323.78</v>
      </c>
      <c r="F21" s="116"/>
      <c r="G21" s="87"/>
      <c r="H21" s="116"/>
      <c r="I21" s="116"/>
      <c r="J21" s="116"/>
      <c r="K21" s="116"/>
      <c r="L21" s="116"/>
      <c r="M21" s="87"/>
      <c r="N21" s="116"/>
      <c r="O21" s="116"/>
    </row>
    <row r="22" ht="20.25" customHeight="1" spans="1:15">
      <c r="A22" s="125" t="s">
        <v>89</v>
      </c>
      <c r="B22" s="125" t="s">
        <v>90</v>
      </c>
      <c r="C22" s="116">
        <v>51840</v>
      </c>
      <c r="D22" s="116">
        <v>51840</v>
      </c>
      <c r="E22" s="116">
        <v>51840</v>
      </c>
      <c r="F22" s="116"/>
      <c r="G22" s="87"/>
      <c r="H22" s="116"/>
      <c r="I22" s="116"/>
      <c r="J22" s="116"/>
      <c r="K22" s="116"/>
      <c r="L22" s="116"/>
      <c r="M22" s="87"/>
      <c r="N22" s="116"/>
      <c r="O22" s="116"/>
    </row>
    <row r="23" ht="20.25" customHeight="1" spans="1:15">
      <c r="A23" s="29" t="s">
        <v>91</v>
      </c>
      <c r="B23" s="29" t="s">
        <v>92</v>
      </c>
      <c r="C23" s="116">
        <v>112439.38</v>
      </c>
      <c r="D23" s="116">
        <v>112439.38</v>
      </c>
      <c r="E23" s="116"/>
      <c r="F23" s="116">
        <v>112439.38</v>
      </c>
      <c r="G23" s="87"/>
      <c r="H23" s="116"/>
      <c r="I23" s="116"/>
      <c r="J23" s="116"/>
      <c r="K23" s="116"/>
      <c r="L23" s="116"/>
      <c r="M23" s="87"/>
      <c r="N23" s="116"/>
      <c r="O23" s="116"/>
    </row>
    <row r="24" ht="20.25" customHeight="1" spans="1:15">
      <c r="A24" s="124" t="s">
        <v>93</v>
      </c>
      <c r="B24" s="124" t="s">
        <v>94</v>
      </c>
      <c r="C24" s="116">
        <v>112439.38</v>
      </c>
      <c r="D24" s="116">
        <v>112439.38</v>
      </c>
      <c r="E24" s="116"/>
      <c r="F24" s="116">
        <v>112439.38</v>
      </c>
      <c r="G24" s="87"/>
      <c r="H24" s="116"/>
      <c r="I24" s="116"/>
      <c r="J24" s="116"/>
      <c r="K24" s="116"/>
      <c r="L24" s="116"/>
      <c r="M24" s="87"/>
      <c r="N24" s="116"/>
      <c r="O24" s="116"/>
    </row>
    <row r="25" ht="20.25" customHeight="1" spans="1:15">
      <c r="A25" s="125" t="s">
        <v>95</v>
      </c>
      <c r="B25" s="125" t="s">
        <v>96</v>
      </c>
      <c r="C25" s="116">
        <v>112439.38</v>
      </c>
      <c r="D25" s="116">
        <v>112439.38</v>
      </c>
      <c r="E25" s="116"/>
      <c r="F25" s="116">
        <v>112439.38</v>
      </c>
      <c r="G25" s="87"/>
      <c r="H25" s="116"/>
      <c r="I25" s="116"/>
      <c r="J25" s="116"/>
      <c r="K25" s="116"/>
      <c r="L25" s="116"/>
      <c r="M25" s="87"/>
      <c r="N25" s="116"/>
      <c r="O25" s="116"/>
    </row>
    <row r="26" ht="20.25" customHeight="1" spans="1:15">
      <c r="A26" s="29" t="s">
        <v>97</v>
      </c>
      <c r="B26" s="29" t="s">
        <v>98</v>
      </c>
      <c r="C26" s="116">
        <v>25768759.36</v>
      </c>
      <c r="D26" s="116">
        <v>25768759.36</v>
      </c>
      <c r="E26" s="116">
        <v>17906065.94</v>
      </c>
      <c r="F26" s="116">
        <v>7862693.42</v>
      </c>
      <c r="G26" s="87"/>
      <c r="H26" s="116"/>
      <c r="I26" s="116"/>
      <c r="J26" s="116"/>
      <c r="K26" s="116"/>
      <c r="L26" s="116"/>
      <c r="M26" s="87"/>
      <c r="N26" s="116"/>
      <c r="O26" s="116"/>
    </row>
    <row r="27" ht="20.25" customHeight="1" spans="1:15">
      <c r="A27" s="124" t="s">
        <v>99</v>
      </c>
      <c r="B27" s="124" t="s">
        <v>100</v>
      </c>
      <c r="C27" s="116">
        <v>25768759.36</v>
      </c>
      <c r="D27" s="116">
        <v>25768759.36</v>
      </c>
      <c r="E27" s="116">
        <v>17906065.94</v>
      </c>
      <c r="F27" s="116">
        <v>7862693.42</v>
      </c>
      <c r="G27" s="87"/>
      <c r="H27" s="116"/>
      <c r="I27" s="116"/>
      <c r="J27" s="116"/>
      <c r="K27" s="116"/>
      <c r="L27" s="116"/>
      <c r="M27" s="87"/>
      <c r="N27" s="116"/>
      <c r="O27" s="116"/>
    </row>
    <row r="28" ht="20.25" customHeight="1" spans="1:15">
      <c r="A28" s="125" t="s">
        <v>101</v>
      </c>
      <c r="B28" s="125" t="s">
        <v>102</v>
      </c>
      <c r="C28" s="116">
        <v>16659965.94</v>
      </c>
      <c r="D28" s="116">
        <v>16659965.94</v>
      </c>
      <c r="E28" s="116">
        <v>16659965.94</v>
      </c>
      <c r="F28" s="116"/>
      <c r="G28" s="87"/>
      <c r="H28" s="116"/>
      <c r="I28" s="116"/>
      <c r="J28" s="116"/>
      <c r="K28" s="116"/>
      <c r="L28" s="116"/>
      <c r="M28" s="87"/>
      <c r="N28" s="116"/>
      <c r="O28" s="116"/>
    </row>
    <row r="29" ht="20.25" customHeight="1" spans="1:15">
      <c r="A29" s="125" t="s">
        <v>103</v>
      </c>
      <c r="B29" s="125" t="s">
        <v>104</v>
      </c>
      <c r="C29" s="116">
        <v>5418793.42</v>
      </c>
      <c r="D29" s="116">
        <v>5418793.42</v>
      </c>
      <c r="E29" s="116">
        <v>1246100</v>
      </c>
      <c r="F29" s="116">
        <v>4172693.42</v>
      </c>
      <c r="G29" s="87"/>
      <c r="H29" s="116"/>
      <c r="I29" s="116"/>
      <c r="J29" s="116"/>
      <c r="K29" s="116"/>
      <c r="L29" s="116"/>
      <c r="M29" s="87"/>
      <c r="N29" s="116"/>
      <c r="O29" s="116"/>
    </row>
    <row r="30" ht="20.25" customHeight="1" spans="1:15">
      <c r="A30" s="125" t="s">
        <v>105</v>
      </c>
      <c r="B30" s="125" t="s">
        <v>106</v>
      </c>
      <c r="C30" s="116">
        <v>3690000</v>
      </c>
      <c r="D30" s="116">
        <v>3690000</v>
      </c>
      <c r="E30" s="116"/>
      <c r="F30" s="116">
        <v>3690000</v>
      </c>
      <c r="G30" s="87"/>
      <c r="H30" s="116"/>
      <c r="I30" s="116"/>
      <c r="J30" s="116"/>
      <c r="K30" s="116"/>
      <c r="L30" s="116"/>
      <c r="M30" s="87"/>
      <c r="N30" s="116"/>
      <c r="O30" s="116"/>
    </row>
    <row r="31" ht="20.25" customHeight="1" spans="1:15">
      <c r="A31" s="29" t="s">
        <v>107</v>
      </c>
      <c r="B31" s="29" t="s">
        <v>108</v>
      </c>
      <c r="C31" s="116">
        <v>1491455.04</v>
      </c>
      <c r="D31" s="116">
        <v>1491455.04</v>
      </c>
      <c r="E31" s="116">
        <v>1491455.04</v>
      </c>
      <c r="F31" s="116"/>
      <c r="G31" s="87"/>
      <c r="H31" s="116"/>
      <c r="I31" s="116"/>
      <c r="J31" s="116"/>
      <c r="K31" s="116"/>
      <c r="L31" s="116"/>
      <c r="M31" s="87"/>
      <c r="N31" s="116"/>
      <c r="O31" s="116"/>
    </row>
    <row r="32" ht="20.25" customHeight="1" spans="1:15">
      <c r="A32" s="124" t="s">
        <v>109</v>
      </c>
      <c r="B32" s="124" t="s">
        <v>110</v>
      </c>
      <c r="C32" s="116">
        <v>1491455.04</v>
      </c>
      <c r="D32" s="116">
        <v>1491455.04</v>
      </c>
      <c r="E32" s="116">
        <v>1491455.04</v>
      </c>
      <c r="F32" s="116"/>
      <c r="G32" s="87"/>
      <c r="H32" s="116"/>
      <c r="I32" s="116"/>
      <c r="J32" s="116"/>
      <c r="K32" s="116"/>
      <c r="L32" s="116"/>
      <c r="M32" s="87"/>
      <c r="N32" s="116"/>
      <c r="O32" s="116"/>
    </row>
    <row r="33" ht="20.25" customHeight="1" spans="1:15">
      <c r="A33" s="125" t="s">
        <v>111</v>
      </c>
      <c r="B33" s="125" t="s">
        <v>112</v>
      </c>
      <c r="C33" s="116">
        <v>1491455.04</v>
      </c>
      <c r="D33" s="116">
        <v>1491455.04</v>
      </c>
      <c r="E33" s="116">
        <v>1491455.04</v>
      </c>
      <c r="F33" s="116"/>
      <c r="G33" s="87"/>
      <c r="H33" s="116"/>
      <c r="I33" s="116"/>
      <c r="J33" s="116"/>
      <c r="K33" s="116"/>
      <c r="L33" s="116"/>
      <c r="M33" s="87"/>
      <c r="N33" s="116"/>
      <c r="O33" s="116"/>
    </row>
    <row r="34" ht="17.25" customHeight="1" spans="1:15">
      <c r="A34" s="100" t="s">
        <v>113</v>
      </c>
      <c r="B34" s="101" t="s">
        <v>113</v>
      </c>
      <c r="C34" s="116">
        <v>32820100.54</v>
      </c>
      <c r="D34" s="116">
        <v>30545650.54</v>
      </c>
      <c r="E34" s="116">
        <v>22570517.74</v>
      </c>
      <c r="F34" s="116">
        <v>7975132.8</v>
      </c>
      <c r="G34" s="87"/>
      <c r="H34" s="116"/>
      <c r="I34" s="116"/>
      <c r="J34" s="116">
        <v>2274450</v>
      </c>
      <c r="K34" s="116">
        <v>2274450</v>
      </c>
      <c r="L34" s="116"/>
      <c r="M34" s="87"/>
      <c r="N34" s="116"/>
      <c r="O34" s="116"/>
    </row>
  </sheetData>
  <mergeCells count="11">
    <mergeCell ref="A2:O2"/>
    <mergeCell ref="A3:L3"/>
    <mergeCell ref="D4:F4"/>
    <mergeCell ref="J4:O4"/>
    <mergeCell ref="A34:B3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D7" sqref="D7"/>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5" t="s">
        <v>114</v>
      </c>
    </row>
    <row r="2" ht="31.5" customHeight="1" spans="1:4">
      <c r="A2" s="42" t="s">
        <v>115</v>
      </c>
      <c r="B2" s="128"/>
      <c r="C2" s="128"/>
      <c r="D2" s="128"/>
    </row>
    <row r="3" ht="17.25" customHeight="1" spans="1:4">
      <c r="A3" s="4" t="str">
        <f>"单位名称："&amp;"云南省林业调查规划院大理分院"</f>
        <v>单位名称：云南省林业调查规划院大理分院</v>
      </c>
      <c r="B3" s="129"/>
      <c r="C3" s="129"/>
      <c r="D3" s="96" t="s">
        <v>2</v>
      </c>
    </row>
    <row r="4" ht="24.65" customHeight="1" spans="1:4">
      <c r="A4" s="10" t="s">
        <v>3</v>
      </c>
      <c r="B4" s="12"/>
      <c r="C4" s="10" t="s">
        <v>4</v>
      </c>
      <c r="D4" s="12"/>
    </row>
    <row r="5" ht="15.65" customHeight="1" spans="1:4">
      <c r="A5" s="15" t="s">
        <v>5</v>
      </c>
      <c r="B5" s="130" t="s">
        <v>6</v>
      </c>
      <c r="C5" s="15" t="s">
        <v>116</v>
      </c>
      <c r="D5" s="130" t="s">
        <v>6</v>
      </c>
    </row>
    <row r="6" ht="14.15" customHeight="1" spans="1:4">
      <c r="A6" s="18"/>
      <c r="B6" s="17"/>
      <c r="C6" s="18"/>
      <c r="D6" s="17"/>
    </row>
    <row r="7" ht="29.15" customHeight="1" spans="1:4">
      <c r="A7" s="131" t="s">
        <v>117</v>
      </c>
      <c r="B7" s="132">
        <v>29971617.74</v>
      </c>
      <c r="C7" s="133" t="s">
        <v>118</v>
      </c>
      <c r="D7" s="132">
        <v>30545650.54</v>
      </c>
    </row>
    <row r="8" ht="29.15" customHeight="1" spans="1:4">
      <c r="A8" s="134" t="s">
        <v>119</v>
      </c>
      <c r="B8" s="87">
        <v>29971617.74</v>
      </c>
      <c r="C8" s="23" t="str">
        <f>"（一）"&amp;"科学技术支出"</f>
        <v>（一）科学技术支出</v>
      </c>
      <c r="D8" s="87"/>
    </row>
    <row r="9" ht="29.15" customHeight="1" spans="1:4">
      <c r="A9" s="134" t="s">
        <v>120</v>
      </c>
      <c r="B9" s="87"/>
      <c r="C9" s="23" t="str">
        <f>"（二）"&amp;"社会保障和就业支出"</f>
        <v>（二）社会保障和就业支出</v>
      </c>
      <c r="D9" s="87">
        <v>1673041.08</v>
      </c>
    </row>
    <row r="10" ht="29.15" customHeight="1" spans="1:4">
      <c r="A10" s="134" t="s">
        <v>121</v>
      </c>
      <c r="B10" s="87"/>
      <c r="C10" s="23" t="str">
        <f>"（三）"&amp;"卫生健康支出"</f>
        <v>（三）卫生健康支出</v>
      </c>
      <c r="D10" s="87">
        <v>1499955.68</v>
      </c>
    </row>
    <row r="11" ht="29.15" customHeight="1" spans="1:4">
      <c r="A11" s="135" t="s">
        <v>122</v>
      </c>
      <c r="B11" s="136">
        <v>574032.8</v>
      </c>
      <c r="C11" s="23" t="str">
        <f>"（四）"&amp;"节能环保支出"</f>
        <v>（四）节能环保支出</v>
      </c>
      <c r="D11" s="87">
        <v>112439.38</v>
      </c>
    </row>
    <row r="12" ht="29.15" customHeight="1" spans="1:4">
      <c r="A12" s="134" t="s">
        <v>119</v>
      </c>
      <c r="B12" s="116">
        <v>574032.8</v>
      </c>
      <c r="C12" s="23" t="str">
        <f>"（五）"&amp;"农林水支出"</f>
        <v>（五）农林水支出</v>
      </c>
      <c r="D12" s="87">
        <v>25768759.36</v>
      </c>
    </row>
    <row r="13" ht="29.15" customHeight="1" spans="1:4">
      <c r="A13" s="137" t="s">
        <v>120</v>
      </c>
      <c r="B13" s="116"/>
      <c r="C13" s="23" t="str">
        <f>"（六）"&amp;"住房保障支出"</f>
        <v>（六）住房保障支出</v>
      </c>
      <c r="D13" s="87">
        <v>1491455.04</v>
      </c>
    </row>
    <row r="14" ht="29.15" customHeight="1" spans="1:4">
      <c r="A14" s="137" t="s">
        <v>121</v>
      </c>
      <c r="B14" s="136"/>
      <c r="C14" s="138"/>
      <c r="D14" s="136"/>
    </row>
    <row r="15" ht="29.15" customHeight="1" spans="1:4">
      <c r="A15" s="139"/>
      <c r="B15" s="136"/>
      <c r="C15" s="140" t="s">
        <v>123</v>
      </c>
      <c r="D15" s="136"/>
    </row>
    <row r="16" ht="29.15" customHeight="1" spans="1:4">
      <c r="A16" s="139" t="s">
        <v>124</v>
      </c>
      <c r="B16" s="136">
        <v>30545650.54</v>
      </c>
      <c r="C16" s="138" t="s">
        <v>26</v>
      </c>
      <c r="D16" s="136">
        <v>30545650.54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topLeftCell="A2" workbookViewId="0">
      <selection activeCell="C26" sqref="C26"/>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08"/>
      <c r="F1" s="52"/>
      <c r="G1" s="52" t="s">
        <v>125</v>
      </c>
    </row>
    <row r="2" ht="39" customHeight="1" spans="1:7">
      <c r="A2" s="3" t="s">
        <v>126</v>
      </c>
      <c r="B2" s="3"/>
      <c r="C2" s="3"/>
      <c r="D2" s="3"/>
      <c r="E2" s="3"/>
      <c r="F2" s="3"/>
      <c r="G2" s="3"/>
    </row>
    <row r="3" ht="18" customHeight="1" spans="1:7">
      <c r="A3" s="4" t="str">
        <f>"单位名称："&amp;"云南省林业调查规划院大理分院"</f>
        <v>单位名称：云南省林业调查规划院大理分院</v>
      </c>
      <c r="F3" s="99"/>
      <c r="G3" s="99" t="s">
        <v>2</v>
      </c>
    </row>
    <row r="4" ht="20.25" customHeight="1" spans="1:7">
      <c r="A4" s="118" t="s">
        <v>127</v>
      </c>
      <c r="B4" s="119"/>
      <c r="C4" s="120" t="s">
        <v>31</v>
      </c>
      <c r="D4" s="11" t="s">
        <v>58</v>
      </c>
      <c r="E4" s="11"/>
      <c r="F4" s="12"/>
      <c r="G4" s="120" t="s">
        <v>59</v>
      </c>
    </row>
    <row r="5" ht="20.25" customHeight="1" spans="1:7">
      <c r="A5" s="121" t="s">
        <v>49</v>
      </c>
      <c r="B5" s="122" t="s">
        <v>50</v>
      </c>
      <c r="C5" s="89"/>
      <c r="D5" s="89" t="s">
        <v>33</v>
      </c>
      <c r="E5" s="89" t="s">
        <v>128</v>
      </c>
      <c r="F5" s="89" t="s">
        <v>129</v>
      </c>
      <c r="G5" s="89"/>
    </row>
    <row r="6" ht="13.5" customHeight="1" spans="1:7">
      <c r="A6" s="123" t="s">
        <v>130</v>
      </c>
      <c r="B6" s="123" t="s">
        <v>131</v>
      </c>
      <c r="C6" s="123" t="s">
        <v>132</v>
      </c>
      <c r="D6" s="59"/>
      <c r="E6" s="123" t="s">
        <v>133</v>
      </c>
      <c r="F6" s="123" t="s">
        <v>134</v>
      </c>
      <c r="G6" s="123" t="s">
        <v>135</v>
      </c>
    </row>
    <row r="7" ht="18" customHeight="1" spans="1:7">
      <c r="A7" s="29" t="s">
        <v>70</v>
      </c>
      <c r="B7" s="29" t="s">
        <v>71</v>
      </c>
      <c r="C7" s="22">
        <v>1673041.08</v>
      </c>
      <c r="D7" s="22">
        <v>1673041.08</v>
      </c>
      <c r="E7" s="22">
        <v>1605541.08</v>
      </c>
      <c r="F7" s="22">
        <v>67500</v>
      </c>
      <c r="G7" s="22"/>
    </row>
    <row r="8" ht="18" customHeight="1" spans="1:7">
      <c r="A8" s="29" t="s">
        <v>72</v>
      </c>
      <c r="B8" s="124" t="s">
        <v>73</v>
      </c>
      <c r="C8" s="22">
        <v>1590833.76</v>
      </c>
      <c r="D8" s="22">
        <v>1590833.76</v>
      </c>
      <c r="E8" s="22">
        <v>1523333.76</v>
      </c>
      <c r="F8" s="22">
        <v>67500</v>
      </c>
      <c r="G8" s="22"/>
    </row>
    <row r="9" ht="18" customHeight="1" spans="1:7">
      <c r="A9" s="29" t="s">
        <v>74</v>
      </c>
      <c r="B9" s="125" t="s">
        <v>75</v>
      </c>
      <c r="C9" s="22">
        <v>67500</v>
      </c>
      <c r="D9" s="22">
        <v>67500</v>
      </c>
      <c r="E9" s="22"/>
      <c r="F9" s="22">
        <v>67500</v>
      </c>
      <c r="G9" s="22"/>
    </row>
    <row r="10" ht="18" customHeight="1" spans="1:7">
      <c r="A10" s="29" t="s">
        <v>76</v>
      </c>
      <c r="B10" s="125" t="s">
        <v>77</v>
      </c>
      <c r="C10" s="22">
        <v>1523333.76</v>
      </c>
      <c r="D10" s="22">
        <v>1523333.76</v>
      </c>
      <c r="E10" s="22">
        <v>1523333.76</v>
      </c>
      <c r="F10" s="22"/>
      <c r="G10" s="22"/>
    </row>
    <row r="11" ht="18" customHeight="1" spans="1:7">
      <c r="A11" s="29" t="s">
        <v>78</v>
      </c>
      <c r="B11" s="124" t="s">
        <v>79</v>
      </c>
      <c r="C11" s="22">
        <v>82207.32</v>
      </c>
      <c r="D11" s="22">
        <v>82207.32</v>
      </c>
      <c r="E11" s="22">
        <v>82207.32</v>
      </c>
      <c r="F11" s="22"/>
      <c r="G11" s="22"/>
    </row>
    <row r="12" ht="18" customHeight="1" spans="1:7">
      <c r="A12" s="29" t="s">
        <v>80</v>
      </c>
      <c r="B12" s="125" t="s">
        <v>79</v>
      </c>
      <c r="C12" s="22">
        <v>82207.32</v>
      </c>
      <c r="D12" s="22">
        <v>82207.32</v>
      </c>
      <c r="E12" s="22">
        <v>82207.32</v>
      </c>
      <c r="F12" s="22"/>
      <c r="G12" s="22"/>
    </row>
    <row r="13" ht="18" customHeight="1" spans="1:7">
      <c r="A13" s="29" t="s">
        <v>81</v>
      </c>
      <c r="B13" s="29" t="s">
        <v>82</v>
      </c>
      <c r="C13" s="22">
        <v>1499955.68</v>
      </c>
      <c r="D13" s="22">
        <v>1499955.68</v>
      </c>
      <c r="E13" s="22">
        <v>1499955.68</v>
      </c>
      <c r="F13" s="22"/>
      <c r="G13" s="22"/>
    </row>
    <row r="14" ht="18" customHeight="1" spans="1:7">
      <c r="A14" s="29" t="s">
        <v>83</v>
      </c>
      <c r="B14" s="124" t="s">
        <v>84</v>
      </c>
      <c r="C14" s="22">
        <v>1499955.68</v>
      </c>
      <c r="D14" s="22">
        <v>1499955.68</v>
      </c>
      <c r="E14" s="22">
        <v>1499955.68</v>
      </c>
      <c r="F14" s="22"/>
      <c r="G14" s="22"/>
    </row>
    <row r="15" ht="18" customHeight="1" spans="1:7">
      <c r="A15" s="29" t="s">
        <v>85</v>
      </c>
      <c r="B15" s="125" t="s">
        <v>86</v>
      </c>
      <c r="C15" s="22">
        <v>818791.9</v>
      </c>
      <c r="D15" s="22">
        <v>818791.9</v>
      </c>
      <c r="E15" s="22">
        <v>818791.9</v>
      </c>
      <c r="F15" s="22"/>
      <c r="G15" s="22"/>
    </row>
    <row r="16" ht="18" customHeight="1" spans="1:7">
      <c r="A16" s="29" t="s">
        <v>87</v>
      </c>
      <c r="B16" s="125" t="s">
        <v>88</v>
      </c>
      <c r="C16" s="22">
        <v>629323.78</v>
      </c>
      <c r="D16" s="22">
        <v>629323.78</v>
      </c>
      <c r="E16" s="22">
        <v>629323.78</v>
      </c>
      <c r="F16" s="22"/>
      <c r="G16" s="22"/>
    </row>
    <row r="17" ht="18" customHeight="1" spans="1:7">
      <c r="A17" s="29" t="s">
        <v>89</v>
      </c>
      <c r="B17" s="125" t="s">
        <v>90</v>
      </c>
      <c r="C17" s="22">
        <v>51840</v>
      </c>
      <c r="D17" s="22">
        <v>51840</v>
      </c>
      <c r="E17" s="22">
        <v>51840</v>
      </c>
      <c r="F17" s="22"/>
      <c r="G17" s="22"/>
    </row>
    <row r="18" ht="18" customHeight="1" spans="1:7">
      <c r="A18" s="29" t="s">
        <v>97</v>
      </c>
      <c r="B18" s="29" t="s">
        <v>98</v>
      </c>
      <c r="C18" s="22">
        <v>25307165.94</v>
      </c>
      <c r="D18" s="22">
        <v>17906065.94</v>
      </c>
      <c r="E18" s="22">
        <v>16887296</v>
      </c>
      <c r="F18" s="22">
        <v>1018769.94</v>
      </c>
      <c r="G18" s="22">
        <v>7401100</v>
      </c>
    </row>
    <row r="19" ht="18" customHeight="1" spans="1:7">
      <c r="A19" s="29" t="s">
        <v>99</v>
      </c>
      <c r="B19" s="124" t="s">
        <v>100</v>
      </c>
      <c r="C19" s="22">
        <v>25307165.94</v>
      </c>
      <c r="D19" s="22">
        <v>17906065.94</v>
      </c>
      <c r="E19" s="22">
        <v>16887296</v>
      </c>
      <c r="F19" s="22">
        <v>1018769.94</v>
      </c>
      <c r="G19" s="22">
        <v>7401100</v>
      </c>
    </row>
    <row r="20" ht="18" customHeight="1" spans="1:7">
      <c r="A20" s="29" t="s">
        <v>101</v>
      </c>
      <c r="B20" s="125" t="s">
        <v>102</v>
      </c>
      <c r="C20" s="22">
        <v>16659965.94</v>
      </c>
      <c r="D20" s="22">
        <v>16659965.94</v>
      </c>
      <c r="E20" s="22">
        <v>15641196</v>
      </c>
      <c r="F20" s="22">
        <v>1018769.94</v>
      </c>
      <c r="G20" s="22"/>
    </row>
    <row r="21" ht="18" customHeight="1" spans="1:7">
      <c r="A21" s="29" t="s">
        <v>103</v>
      </c>
      <c r="B21" s="125" t="s">
        <v>104</v>
      </c>
      <c r="C21" s="22">
        <v>4957200</v>
      </c>
      <c r="D21" s="22">
        <v>1246100</v>
      </c>
      <c r="E21" s="22">
        <v>1246100</v>
      </c>
      <c r="F21" s="22"/>
      <c r="G21" s="22">
        <v>3711100</v>
      </c>
    </row>
    <row r="22" ht="18" customHeight="1" spans="1:7">
      <c r="A22" s="29" t="s">
        <v>105</v>
      </c>
      <c r="B22" s="125" t="s">
        <v>106</v>
      </c>
      <c r="C22" s="22">
        <v>3690000</v>
      </c>
      <c r="D22" s="22"/>
      <c r="E22" s="22"/>
      <c r="F22" s="22"/>
      <c r="G22" s="22">
        <v>3690000</v>
      </c>
    </row>
    <row r="23" ht="18" customHeight="1" spans="1:7">
      <c r="A23" s="29" t="s">
        <v>107</v>
      </c>
      <c r="B23" s="29" t="s">
        <v>108</v>
      </c>
      <c r="C23" s="22">
        <v>1491455.04</v>
      </c>
      <c r="D23" s="22">
        <v>1491455.04</v>
      </c>
      <c r="E23" s="22">
        <v>1491455.04</v>
      </c>
      <c r="F23" s="22"/>
      <c r="G23" s="22"/>
    </row>
    <row r="24" ht="18" customHeight="1" spans="1:7">
      <c r="A24" s="29" t="s">
        <v>109</v>
      </c>
      <c r="B24" s="124" t="s">
        <v>110</v>
      </c>
      <c r="C24" s="22">
        <v>1491455.04</v>
      </c>
      <c r="D24" s="22">
        <v>1491455.04</v>
      </c>
      <c r="E24" s="22">
        <v>1491455.04</v>
      </c>
      <c r="F24" s="22"/>
      <c r="G24" s="22"/>
    </row>
    <row r="25" ht="18" customHeight="1" spans="1:7">
      <c r="A25" s="29" t="s">
        <v>111</v>
      </c>
      <c r="B25" s="125" t="s">
        <v>112</v>
      </c>
      <c r="C25" s="22">
        <v>1491455.04</v>
      </c>
      <c r="D25" s="22">
        <v>1491455.04</v>
      </c>
      <c r="E25" s="22">
        <v>1491455.04</v>
      </c>
      <c r="F25" s="22"/>
      <c r="G25" s="22"/>
    </row>
    <row r="26" ht="18" customHeight="1" spans="1:7">
      <c r="A26" s="126" t="s">
        <v>113</v>
      </c>
      <c r="B26" s="127" t="s">
        <v>113</v>
      </c>
      <c r="C26" s="22">
        <v>29971617.74</v>
      </c>
      <c r="D26" s="22">
        <v>22570517.74</v>
      </c>
      <c r="E26" s="22">
        <v>21484247.8</v>
      </c>
      <c r="F26" s="22">
        <v>1086269.94</v>
      </c>
      <c r="G26" s="22">
        <v>7401100</v>
      </c>
    </row>
  </sheetData>
  <mergeCells count="7">
    <mergeCell ref="A2:G2"/>
    <mergeCell ref="A3:E3"/>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9.14166666666667" defaultRowHeight="14.25" customHeight="1" outlineLevelRow="6" outlineLevelCol="5"/>
  <cols>
    <col min="1" max="1" width="27.425" customWidth="1"/>
    <col min="2" max="6" width="31.175" customWidth="1"/>
  </cols>
  <sheetData>
    <row r="1" ht="12" customHeight="1" spans="1:6">
      <c r="A1" s="112"/>
      <c r="B1" s="112"/>
      <c r="C1" s="57"/>
      <c r="F1" s="56" t="s">
        <v>136</v>
      </c>
    </row>
    <row r="2" ht="25.5" customHeight="1" spans="1:6">
      <c r="A2" s="113" t="s">
        <v>137</v>
      </c>
      <c r="B2" s="113"/>
      <c r="C2" s="113"/>
      <c r="D2" s="113"/>
      <c r="E2" s="113"/>
      <c r="F2" s="113"/>
    </row>
    <row r="3" ht="15.75" customHeight="1" spans="1:6">
      <c r="A3" s="4" t="str">
        <f>"单位名称："&amp;"云南省林业调查规划院大理分院"</f>
        <v>单位名称：云南省林业调查规划院大理分院</v>
      </c>
      <c r="B3" s="112"/>
      <c r="C3" s="57"/>
      <c r="F3" s="56" t="s">
        <v>138</v>
      </c>
    </row>
    <row r="4" ht="19.5" customHeight="1" spans="1:6">
      <c r="A4" s="9" t="s">
        <v>139</v>
      </c>
      <c r="B4" s="15" t="s">
        <v>140</v>
      </c>
      <c r="C4" s="10" t="s">
        <v>141</v>
      </c>
      <c r="D4" s="11"/>
      <c r="E4" s="12"/>
      <c r="F4" s="15" t="s">
        <v>142</v>
      </c>
    </row>
    <row r="5" ht="19.5" customHeight="1" spans="1:6">
      <c r="A5" s="17"/>
      <c r="B5" s="18"/>
      <c r="C5" s="59" t="s">
        <v>33</v>
      </c>
      <c r="D5" s="59" t="s">
        <v>143</v>
      </c>
      <c r="E5" s="59" t="s">
        <v>144</v>
      </c>
      <c r="F5" s="18"/>
    </row>
    <row r="6" ht="18.75" customHeight="1" spans="1:6">
      <c r="A6" s="114">
        <v>1</v>
      </c>
      <c r="B6" s="114">
        <v>2</v>
      </c>
      <c r="C6" s="115">
        <v>3</v>
      </c>
      <c r="D6" s="114">
        <v>4</v>
      </c>
      <c r="E6" s="114">
        <v>5</v>
      </c>
      <c r="F6" s="114">
        <v>6</v>
      </c>
    </row>
    <row r="7" ht="18.75" customHeight="1" spans="1:6">
      <c r="A7" s="116">
        <v>59486.87</v>
      </c>
      <c r="B7" s="116"/>
      <c r="C7" s="117">
        <v>49486.87</v>
      </c>
      <c r="D7" s="116"/>
      <c r="E7" s="116">
        <v>49486.87</v>
      </c>
      <c r="F7" s="116">
        <v>10000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9"/>
  <sheetViews>
    <sheetView showZeros="0" workbookViewId="0">
      <selection activeCell="F40" sqref="F40"/>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08"/>
      <c r="W1" s="52" t="s">
        <v>145</v>
      </c>
    </row>
    <row r="2" ht="27.75" customHeight="1" spans="1:23">
      <c r="A2" s="27" t="s">
        <v>146</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"单位名称："&amp;"云南省林业调查规划院大理分院"</f>
        <v>单位名称：云南省林业调查规划院大理分院</v>
      </c>
      <c r="B3" s="5"/>
      <c r="C3" s="5"/>
      <c r="D3" s="5"/>
      <c r="E3" s="5"/>
      <c r="F3" s="5"/>
      <c r="G3" s="5"/>
      <c r="H3" s="6"/>
      <c r="I3" s="6"/>
      <c r="J3" s="6"/>
      <c r="K3" s="6"/>
      <c r="L3" s="6"/>
      <c r="M3" s="6"/>
      <c r="N3" s="6"/>
      <c r="O3" s="6"/>
      <c r="P3" s="6"/>
      <c r="Q3" s="6"/>
      <c r="U3" s="108"/>
      <c r="W3" s="99" t="s">
        <v>138</v>
      </c>
    </row>
    <row r="4" ht="21.75" customHeight="1" spans="1:23">
      <c r="A4" s="8" t="s">
        <v>147</v>
      </c>
      <c r="B4" s="8" t="s">
        <v>148</v>
      </c>
      <c r="C4" s="8" t="s">
        <v>149</v>
      </c>
      <c r="D4" s="9" t="s">
        <v>150</v>
      </c>
      <c r="E4" s="9" t="s">
        <v>151</v>
      </c>
      <c r="F4" s="9" t="s">
        <v>152</v>
      </c>
      <c r="G4" s="9" t="s">
        <v>153</v>
      </c>
      <c r="H4" s="59" t="s">
        <v>154</v>
      </c>
      <c r="I4" s="59"/>
      <c r="J4" s="59"/>
      <c r="K4" s="59"/>
      <c r="L4" s="105"/>
      <c r="M4" s="105"/>
      <c r="N4" s="105"/>
      <c r="O4" s="105"/>
      <c r="P4" s="105"/>
      <c r="Q4" s="44"/>
      <c r="R4" s="59"/>
      <c r="S4" s="59"/>
      <c r="T4" s="59"/>
      <c r="U4" s="59"/>
      <c r="V4" s="59"/>
      <c r="W4" s="59"/>
    </row>
    <row r="5" ht="21.75" customHeight="1" spans="1:23">
      <c r="A5" s="13"/>
      <c r="B5" s="13"/>
      <c r="C5" s="13"/>
      <c r="D5" s="14"/>
      <c r="E5" s="14"/>
      <c r="F5" s="14"/>
      <c r="G5" s="14"/>
      <c r="H5" s="59" t="s">
        <v>31</v>
      </c>
      <c r="I5" s="44" t="s">
        <v>34</v>
      </c>
      <c r="J5" s="44"/>
      <c r="K5" s="44"/>
      <c r="L5" s="105"/>
      <c r="M5" s="105"/>
      <c r="N5" s="105" t="s">
        <v>155</v>
      </c>
      <c r="O5" s="105"/>
      <c r="P5" s="105"/>
      <c r="Q5" s="44" t="s">
        <v>37</v>
      </c>
      <c r="R5" s="59" t="s">
        <v>52</v>
      </c>
      <c r="S5" s="44"/>
      <c r="T5" s="44"/>
      <c r="U5" s="44"/>
      <c r="V5" s="44"/>
      <c r="W5" s="44"/>
    </row>
    <row r="6" ht="15" customHeight="1" spans="1:23">
      <c r="A6" s="16"/>
      <c r="B6" s="16"/>
      <c r="C6" s="16"/>
      <c r="D6" s="17"/>
      <c r="E6" s="17"/>
      <c r="F6" s="17"/>
      <c r="G6" s="17"/>
      <c r="H6" s="59"/>
      <c r="I6" s="44" t="s">
        <v>156</v>
      </c>
      <c r="J6" s="44" t="s">
        <v>157</v>
      </c>
      <c r="K6" s="44" t="s">
        <v>158</v>
      </c>
      <c r="L6" s="111" t="s">
        <v>159</v>
      </c>
      <c r="M6" s="111" t="s">
        <v>160</v>
      </c>
      <c r="N6" s="111" t="s">
        <v>34</v>
      </c>
      <c r="O6" s="111" t="s">
        <v>35</v>
      </c>
      <c r="P6" s="111" t="s">
        <v>36</v>
      </c>
      <c r="Q6" s="44"/>
      <c r="R6" s="44" t="s">
        <v>33</v>
      </c>
      <c r="S6" s="44" t="s">
        <v>44</v>
      </c>
      <c r="T6" s="44" t="s">
        <v>161</v>
      </c>
      <c r="U6" s="44" t="s">
        <v>40</v>
      </c>
      <c r="V6" s="44" t="s">
        <v>41</v>
      </c>
      <c r="W6" s="44" t="s">
        <v>42</v>
      </c>
    </row>
    <row r="7" ht="27.75" customHeight="1" spans="1:23">
      <c r="A7" s="16"/>
      <c r="B7" s="16"/>
      <c r="C7" s="16"/>
      <c r="D7" s="17"/>
      <c r="E7" s="17"/>
      <c r="F7" s="17"/>
      <c r="G7" s="17"/>
      <c r="H7" s="59"/>
      <c r="I7" s="44"/>
      <c r="J7" s="44"/>
      <c r="K7" s="44"/>
      <c r="L7" s="111"/>
      <c r="M7" s="111"/>
      <c r="N7" s="111"/>
      <c r="O7" s="111"/>
      <c r="P7" s="111"/>
      <c r="Q7" s="44"/>
      <c r="R7" s="44"/>
      <c r="S7" s="44"/>
      <c r="T7" s="44"/>
      <c r="U7" s="44"/>
      <c r="V7" s="44"/>
      <c r="W7" s="44"/>
    </row>
    <row r="8" ht="15" customHeight="1" spans="1:23">
      <c r="A8" s="109">
        <v>1</v>
      </c>
      <c r="B8" s="109">
        <v>2</v>
      </c>
      <c r="C8" s="109">
        <v>3</v>
      </c>
      <c r="D8" s="109">
        <v>4</v>
      </c>
      <c r="E8" s="109">
        <v>5</v>
      </c>
      <c r="F8" s="109">
        <v>6</v>
      </c>
      <c r="G8" s="109">
        <v>7</v>
      </c>
      <c r="H8" s="109">
        <v>8</v>
      </c>
      <c r="I8" s="109">
        <v>9</v>
      </c>
      <c r="J8" s="109">
        <v>10</v>
      </c>
      <c r="K8" s="109">
        <v>11</v>
      </c>
      <c r="L8" s="109">
        <v>12</v>
      </c>
      <c r="M8" s="109">
        <v>13</v>
      </c>
      <c r="N8" s="109">
        <v>14</v>
      </c>
      <c r="O8" s="109">
        <v>15</v>
      </c>
      <c r="P8" s="109">
        <v>16</v>
      </c>
      <c r="Q8" s="109">
        <v>17</v>
      </c>
      <c r="R8" s="109">
        <v>18</v>
      </c>
      <c r="S8" s="109">
        <v>19</v>
      </c>
      <c r="T8" s="109">
        <v>20</v>
      </c>
      <c r="U8" s="109">
        <v>21</v>
      </c>
      <c r="V8" s="109">
        <v>22</v>
      </c>
      <c r="W8" s="109">
        <v>23</v>
      </c>
    </row>
    <row r="9" ht="18.75" customHeight="1" spans="1:23">
      <c r="A9" s="23" t="s">
        <v>46</v>
      </c>
      <c r="B9" s="104"/>
      <c r="C9" s="23"/>
      <c r="D9" s="23"/>
      <c r="E9" s="23"/>
      <c r="F9" s="23"/>
      <c r="G9" s="23"/>
      <c r="H9" s="22">
        <v>22570517.74</v>
      </c>
      <c r="I9" s="22">
        <v>22570517.74</v>
      </c>
      <c r="J9" s="22">
        <v>3755937.74</v>
      </c>
      <c r="K9" s="22">
        <v>6700</v>
      </c>
      <c r="L9" s="22">
        <v>11161780</v>
      </c>
      <c r="M9" s="22">
        <v>7646100</v>
      </c>
      <c r="N9" s="22"/>
      <c r="O9" s="22"/>
      <c r="P9" s="22"/>
      <c r="Q9" s="22"/>
      <c r="R9" s="22"/>
      <c r="S9" s="22"/>
      <c r="T9" s="22"/>
      <c r="U9" s="22"/>
      <c r="V9" s="22"/>
      <c r="W9" s="22"/>
    </row>
    <row r="10" ht="31.4" customHeight="1" spans="1:23">
      <c r="A10" s="110" t="s">
        <v>46</v>
      </c>
      <c r="B10" s="104" t="s">
        <v>162</v>
      </c>
      <c r="C10" s="23" t="s">
        <v>163</v>
      </c>
      <c r="D10" s="23" t="s">
        <v>101</v>
      </c>
      <c r="E10" s="23" t="s">
        <v>102</v>
      </c>
      <c r="F10" s="23" t="s">
        <v>164</v>
      </c>
      <c r="G10" s="23" t="s">
        <v>165</v>
      </c>
      <c r="H10" s="22">
        <v>5966064</v>
      </c>
      <c r="I10" s="22">
        <v>5966064</v>
      </c>
      <c r="J10" s="22">
        <v>1491241</v>
      </c>
      <c r="K10" s="22">
        <v>1100</v>
      </c>
      <c r="L10" s="22">
        <v>4473723</v>
      </c>
      <c r="M10" s="22"/>
      <c r="N10" s="22"/>
      <c r="O10" s="22"/>
      <c r="P10" s="22"/>
      <c r="Q10" s="22"/>
      <c r="R10" s="22"/>
      <c r="S10" s="22"/>
      <c r="T10" s="22"/>
      <c r="U10" s="22"/>
      <c r="V10" s="22"/>
      <c r="W10" s="22"/>
    </row>
    <row r="11" ht="31.4" customHeight="1" spans="1:23">
      <c r="A11" s="110" t="s">
        <v>46</v>
      </c>
      <c r="B11" s="104" t="s">
        <v>162</v>
      </c>
      <c r="C11" s="23" t="s">
        <v>163</v>
      </c>
      <c r="D11" s="23" t="s">
        <v>101</v>
      </c>
      <c r="E11" s="23" t="s">
        <v>102</v>
      </c>
      <c r="F11" s="23" t="s">
        <v>166</v>
      </c>
      <c r="G11" s="23" t="s">
        <v>167</v>
      </c>
      <c r="H11" s="22">
        <v>360</v>
      </c>
      <c r="I11" s="22">
        <v>360</v>
      </c>
      <c r="J11" s="22">
        <v>90</v>
      </c>
      <c r="K11" s="22"/>
      <c r="L11" s="22">
        <v>270</v>
      </c>
      <c r="M11" s="22"/>
      <c r="N11" s="22"/>
      <c r="O11" s="22"/>
      <c r="P11" s="22"/>
      <c r="Q11" s="22"/>
      <c r="R11" s="22"/>
      <c r="S11" s="22"/>
      <c r="T11" s="22"/>
      <c r="U11" s="22"/>
      <c r="V11" s="22"/>
      <c r="W11" s="22"/>
    </row>
    <row r="12" ht="31.4" customHeight="1" spans="1:23">
      <c r="A12" s="110" t="s">
        <v>46</v>
      </c>
      <c r="B12" s="104" t="s">
        <v>162</v>
      </c>
      <c r="C12" s="23" t="s">
        <v>163</v>
      </c>
      <c r="D12" s="23" t="s">
        <v>101</v>
      </c>
      <c r="E12" s="23" t="s">
        <v>102</v>
      </c>
      <c r="F12" s="23" t="s">
        <v>168</v>
      </c>
      <c r="G12" s="23" t="s">
        <v>169</v>
      </c>
      <c r="H12" s="22">
        <v>497172</v>
      </c>
      <c r="I12" s="22">
        <v>497172</v>
      </c>
      <c r="J12" s="22">
        <v>124293</v>
      </c>
      <c r="K12" s="22"/>
      <c r="L12" s="22">
        <v>372879</v>
      </c>
      <c r="M12" s="22"/>
      <c r="N12" s="22"/>
      <c r="O12" s="22"/>
      <c r="P12" s="22"/>
      <c r="Q12" s="22"/>
      <c r="R12" s="22"/>
      <c r="S12" s="22"/>
      <c r="T12" s="22"/>
      <c r="U12" s="22"/>
      <c r="V12" s="22"/>
      <c r="W12" s="22"/>
    </row>
    <row r="13" ht="31.4" customHeight="1" spans="1:23">
      <c r="A13" s="110" t="s">
        <v>46</v>
      </c>
      <c r="B13" s="104" t="s">
        <v>162</v>
      </c>
      <c r="C13" s="23" t="s">
        <v>163</v>
      </c>
      <c r="D13" s="23" t="s">
        <v>101</v>
      </c>
      <c r="E13" s="23" t="s">
        <v>102</v>
      </c>
      <c r="F13" s="23" t="s">
        <v>170</v>
      </c>
      <c r="G13" s="23" t="s">
        <v>171</v>
      </c>
      <c r="H13" s="22">
        <v>3057600</v>
      </c>
      <c r="I13" s="22">
        <v>3057600</v>
      </c>
      <c r="J13" s="22">
        <v>763000</v>
      </c>
      <c r="K13" s="22">
        <v>5600</v>
      </c>
      <c r="L13" s="22">
        <v>2289000</v>
      </c>
      <c r="M13" s="22"/>
      <c r="N13" s="22"/>
      <c r="O13" s="22"/>
      <c r="P13" s="22"/>
      <c r="Q13" s="22"/>
      <c r="R13" s="22"/>
      <c r="S13" s="22"/>
      <c r="T13" s="22"/>
      <c r="U13" s="22"/>
      <c r="V13" s="22"/>
      <c r="W13" s="22"/>
    </row>
    <row r="14" ht="31.4" customHeight="1" spans="1:23">
      <c r="A14" s="110" t="s">
        <v>46</v>
      </c>
      <c r="B14" s="104" t="s">
        <v>172</v>
      </c>
      <c r="C14" s="23" t="s">
        <v>173</v>
      </c>
      <c r="D14" s="23" t="s">
        <v>76</v>
      </c>
      <c r="E14" s="23" t="s">
        <v>77</v>
      </c>
      <c r="F14" s="23" t="s">
        <v>174</v>
      </c>
      <c r="G14" s="23" t="s">
        <v>175</v>
      </c>
      <c r="H14" s="22">
        <v>1523333.76</v>
      </c>
      <c r="I14" s="22">
        <v>1523333.76</v>
      </c>
      <c r="J14" s="22">
        <v>380833.44</v>
      </c>
      <c r="K14" s="22"/>
      <c r="L14" s="22">
        <v>1142500.32</v>
      </c>
      <c r="M14" s="22"/>
      <c r="N14" s="22"/>
      <c r="O14" s="22"/>
      <c r="P14" s="22"/>
      <c r="Q14" s="22"/>
      <c r="R14" s="22"/>
      <c r="S14" s="22"/>
      <c r="T14" s="22"/>
      <c r="U14" s="22"/>
      <c r="V14" s="22"/>
      <c r="W14" s="22"/>
    </row>
    <row r="15" ht="31.4" customHeight="1" spans="1:23">
      <c r="A15" s="110" t="s">
        <v>46</v>
      </c>
      <c r="B15" s="104" t="s">
        <v>172</v>
      </c>
      <c r="C15" s="23" t="s">
        <v>173</v>
      </c>
      <c r="D15" s="23" t="s">
        <v>80</v>
      </c>
      <c r="E15" s="23" t="s">
        <v>79</v>
      </c>
      <c r="F15" s="23" t="s">
        <v>176</v>
      </c>
      <c r="G15" s="23" t="s">
        <v>177</v>
      </c>
      <c r="H15" s="22">
        <v>82207.32</v>
      </c>
      <c r="I15" s="22">
        <v>82207.32</v>
      </c>
      <c r="J15" s="22">
        <v>20551.83</v>
      </c>
      <c r="K15" s="22"/>
      <c r="L15" s="22">
        <v>61655.49</v>
      </c>
      <c r="M15" s="22"/>
      <c r="N15" s="22"/>
      <c r="O15" s="22"/>
      <c r="P15" s="22"/>
      <c r="Q15" s="22"/>
      <c r="R15" s="22"/>
      <c r="S15" s="22"/>
      <c r="T15" s="22"/>
      <c r="U15" s="22"/>
      <c r="V15" s="22"/>
      <c r="W15" s="22"/>
    </row>
    <row r="16" ht="31.4" customHeight="1" spans="1:23">
      <c r="A16" s="110" t="s">
        <v>46</v>
      </c>
      <c r="B16" s="104" t="s">
        <v>172</v>
      </c>
      <c r="C16" s="23" t="s">
        <v>173</v>
      </c>
      <c r="D16" s="23" t="s">
        <v>85</v>
      </c>
      <c r="E16" s="23" t="s">
        <v>86</v>
      </c>
      <c r="F16" s="23" t="s">
        <v>178</v>
      </c>
      <c r="G16" s="23" t="s">
        <v>179</v>
      </c>
      <c r="H16" s="22">
        <v>818791.9</v>
      </c>
      <c r="I16" s="22">
        <v>818791.9</v>
      </c>
      <c r="J16" s="22">
        <v>204697.98</v>
      </c>
      <c r="K16" s="22"/>
      <c r="L16" s="22">
        <v>614093.92</v>
      </c>
      <c r="M16" s="22"/>
      <c r="N16" s="22"/>
      <c r="O16" s="22"/>
      <c r="P16" s="22"/>
      <c r="Q16" s="22"/>
      <c r="R16" s="22"/>
      <c r="S16" s="22"/>
      <c r="T16" s="22"/>
      <c r="U16" s="22"/>
      <c r="V16" s="22"/>
      <c r="W16" s="22"/>
    </row>
    <row r="17" ht="31.4" customHeight="1" spans="1:23">
      <c r="A17" s="110" t="s">
        <v>46</v>
      </c>
      <c r="B17" s="104" t="s">
        <v>172</v>
      </c>
      <c r="C17" s="23" t="s">
        <v>173</v>
      </c>
      <c r="D17" s="23" t="s">
        <v>87</v>
      </c>
      <c r="E17" s="23" t="s">
        <v>88</v>
      </c>
      <c r="F17" s="23" t="s">
        <v>180</v>
      </c>
      <c r="G17" s="23" t="s">
        <v>181</v>
      </c>
      <c r="H17" s="22">
        <v>629323.78</v>
      </c>
      <c r="I17" s="22">
        <v>629323.78</v>
      </c>
      <c r="J17" s="22">
        <v>157330.95</v>
      </c>
      <c r="K17" s="22"/>
      <c r="L17" s="22">
        <v>471992.83</v>
      </c>
      <c r="M17" s="22"/>
      <c r="N17" s="22"/>
      <c r="O17" s="22"/>
      <c r="P17" s="22"/>
      <c r="Q17" s="22"/>
      <c r="R17" s="22"/>
      <c r="S17" s="22"/>
      <c r="T17" s="22"/>
      <c r="U17" s="22"/>
      <c r="V17" s="22"/>
      <c r="W17" s="22"/>
    </row>
    <row r="18" ht="31.4" customHeight="1" spans="1:23">
      <c r="A18" s="110" t="s">
        <v>46</v>
      </c>
      <c r="B18" s="104" t="s">
        <v>172</v>
      </c>
      <c r="C18" s="23" t="s">
        <v>173</v>
      </c>
      <c r="D18" s="23" t="s">
        <v>89</v>
      </c>
      <c r="E18" s="23" t="s">
        <v>90</v>
      </c>
      <c r="F18" s="23" t="s">
        <v>176</v>
      </c>
      <c r="G18" s="23" t="s">
        <v>177</v>
      </c>
      <c r="H18" s="22">
        <v>51840</v>
      </c>
      <c r="I18" s="22">
        <v>51840</v>
      </c>
      <c r="J18" s="22">
        <v>51840</v>
      </c>
      <c r="K18" s="22"/>
      <c r="L18" s="22"/>
      <c r="M18" s="22"/>
      <c r="N18" s="22"/>
      <c r="O18" s="22"/>
      <c r="P18" s="22"/>
      <c r="Q18" s="22"/>
      <c r="R18" s="22"/>
      <c r="S18" s="22"/>
      <c r="T18" s="22"/>
      <c r="U18" s="22"/>
      <c r="V18" s="22"/>
      <c r="W18" s="22"/>
    </row>
    <row r="19" ht="31.4" customHeight="1" spans="1:23">
      <c r="A19" s="110" t="s">
        <v>46</v>
      </c>
      <c r="B19" s="104" t="s">
        <v>182</v>
      </c>
      <c r="C19" s="23" t="s">
        <v>112</v>
      </c>
      <c r="D19" s="23" t="s">
        <v>111</v>
      </c>
      <c r="E19" s="23" t="s">
        <v>112</v>
      </c>
      <c r="F19" s="23" t="s">
        <v>183</v>
      </c>
      <c r="G19" s="23" t="s">
        <v>112</v>
      </c>
      <c r="H19" s="22">
        <v>1211455.04</v>
      </c>
      <c r="I19" s="22">
        <v>1211455.04</v>
      </c>
      <c r="J19" s="22">
        <v>302863.76</v>
      </c>
      <c r="K19" s="22"/>
      <c r="L19" s="22">
        <v>908591.28</v>
      </c>
      <c r="M19" s="22"/>
      <c r="N19" s="22"/>
      <c r="O19" s="22"/>
      <c r="P19" s="22"/>
      <c r="Q19" s="22"/>
      <c r="R19" s="22"/>
      <c r="S19" s="22"/>
      <c r="T19" s="22"/>
      <c r="U19" s="22"/>
      <c r="V19" s="22"/>
      <c r="W19" s="22"/>
    </row>
    <row r="20" ht="31.4" customHeight="1" spans="1:23">
      <c r="A20" s="110" t="s">
        <v>46</v>
      </c>
      <c r="B20" s="104" t="s">
        <v>184</v>
      </c>
      <c r="C20" s="23" t="s">
        <v>185</v>
      </c>
      <c r="D20" s="23" t="s">
        <v>101</v>
      </c>
      <c r="E20" s="23" t="s">
        <v>102</v>
      </c>
      <c r="F20" s="23" t="s">
        <v>186</v>
      </c>
      <c r="G20" s="23" t="s">
        <v>187</v>
      </c>
      <c r="H20" s="22">
        <v>49486.87</v>
      </c>
      <c r="I20" s="22">
        <v>49486.87</v>
      </c>
      <c r="J20" s="22"/>
      <c r="K20" s="22"/>
      <c r="L20" s="22">
        <v>49486.87</v>
      </c>
      <c r="M20" s="22"/>
      <c r="N20" s="22"/>
      <c r="O20" s="22"/>
      <c r="P20" s="22"/>
      <c r="Q20" s="22"/>
      <c r="R20" s="22"/>
      <c r="S20" s="22"/>
      <c r="T20" s="22"/>
      <c r="U20" s="22"/>
      <c r="V20" s="22"/>
      <c r="W20" s="22"/>
    </row>
    <row r="21" ht="31.4" customHeight="1" spans="1:23">
      <c r="A21" s="110" t="s">
        <v>46</v>
      </c>
      <c r="B21" s="104" t="s">
        <v>188</v>
      </c>
      <c r="C21" s="23" t="s">
        <v>142</v>
      </c>
      <c r="D21" s="23" t="s">
        <v>101</v>
      </c>
      <c r="E21" s="23" t="s">
        <v>102</v>
      </c>
      <c r="F21" s="23" t="s">
        <v>189</v>
      </c>
      <c r="G21" s="23" t="s">
        <v>142</v>
      </c>
      <c r="H21" s="22">
        <v>10000</v>
      </c>
      <c r="I21" s="22">
        <v>10000</v>
      </c>
      <c r="J21" s="22">
        <v>2500</v>
      </c>
      <c r="K21" s="22"/>
      <c r="L21" s="22">
        <v>7500</v>
      </c>
      <c r="M21" s="22"/>
      <c r="N21" s="22"/>
      <c r="O21" s="22"/>
      <c r="P21" s="22"/>
      <c r="Q21" s="22"/>
      <c r="R21" s="22"/>
      <c r="S21" s="22"/>
      <c r="T21" s="22"/>
      <c r="U21" s="22"/>
      <c r="V21" s="22"/>
      <c r="W21" s="22"/>
    </row>
    <row r="22" ht="31.4" customHeight="1" spans="1:23">
      <c r="A22" s="110" t="s">
        <v>46</v>
      </c>
      <c r="B22" s="104" t="s">
        <v>190</v>
      </c>
      <c r="C22" s="23" t="s">
        <v>191</v>
      </c>
      <c r="D22" s="23" t="s">
        <v>101</v>
      </c>
      <c r="E22" s="23" t="s">
        <v>102</v>
      </c>
      <c r="F22" s="23" t="s">
        <v>192</v>
      </c>
      <c r="G22" s="23" t="s">
        <v>191</v>
      </c>
      <c r="H22" s="22">
        <v>190423.92</v>
      </c>
      <c r="I22" s="22">
        <v>190423.92</v>
      </c>
      <c r="J22" s="22">
        <v>47605.98</v>
      </c>
      <c r="K22" s="22"/>
      <c r="L22" s="22">
        <v>142817.94</v>
      </c>
      <c r="M22" s="22"/>
      <c r="N22" s="22"/>
      <c r="O22" s="22"/>
      <c r="P22" s="22"/>
      <c r="Q22" s="22"/>
      <c r="R22" s="22"/>
      <c r="S22" s="22"/>
      <c r="T22" s="22"/>
      <c r="U22" s="22"/>
      <c r="V22" s="22"/>
      <c r="W22" s="22"/>
    </row>
    <row r="23" ht="31.4" customHeight="1" spans="1:23">
      <c r="A23" s="110" t="s">
        <v>46</v>
      </c>
      <c r="B23" s="104" t="s">
        <v>193</v>
      </c>
      <c r="C23" s="23" t="s">
        <v>194</v>
      </c>
      <c r="D23" s="23" t="s">
        <v>74</v>
      </c>
      <c r="E23" s="23" t="s">
        <v>75</v>
      </c>
      <c r="F23" s="23" t="s">
        <v>195</v>
      </c>
      <c r="G23" s="23" t="s">
        <v>196</v>
      </c>
      <c r="H23" s="22">
        <v>67500</v>
      </c>
      <c r="I23" s="22">
        <v>67500</v>
      </c>
      <c r="J23" s="22">
        <v>16875</v>
      </c>
      <c r="K23" s="22"/>
      <c r="L23" s="22">
        <v>50625</v>
      </c>
      <c r="M23" s="22"/>
      <c r="N23" s="22"/>
      <c r="O23" s="22"/>
      <c r="P23" s="22"/>
      <c r="Q23" s="22"/>
      <c r="R23" s="22"/>
      <c r="S23" s="22"/>
      <c r="T23" s="22"/>
      <c r="U23" s="22"/>
      <c r="V23" s="22"/>
      <c r="W23" s="22"/>
    </row>
    <row r="24" ht="31.4" customHeight="1" spans="1:23">
      <c r="A24" s="110" t="s">
        <v>46</v>
      </c>
      <c r="B24" s="104" t="s">
        <v>193</v>
      </c>
      <c r="C24" s="23" t="s">
        <v>194</v>
      </c>
      <c r="D24" s="23" t="s">
        <v>101</v>
      </c>
      <c r="E24" s="23" t="s">
        <v>102</v>
      </c>
      <c r="F24" s="23" t="s">
        <v>197</v>
      </c>
      <c r="G24" s="23" t="s">
        <v>198</v>
      </c>
      <c r="H24" s="22">
        <v>103852.48</v>
      </c>
      <c r="I24" s="22">
        <v>103852.48</v>
      </c>
      <c r="J24" s="22">
        <v>25963.12</v>
      </c>
      <c r="K24" s="22"/>
      <c r="L24" s="22">
        <v>77889.36</v>
      </c>
      <c r="M24" s="22"/>
      <c r="N24" s="22"/>
      <c r="O24" s="22"/>
      <c r="P24" s="22"/>
      <c r="Q24" s="22"/>
      <c r="R24" s="22"/>
      <c r="S24" s="22"/>
      <c r="T24" s="22"/>
      <c r="U24" s="22"/>
      <c r="V24" s="22"/>
      <c r="W24" s="22"/>
    </row>
    <row r="25" ht="31.4" customHeight="1" spans="1:23">
      <c r="A25" s="110" t="s">
        <v>46</v>
      </c>
      <c r="B25" s="104" t="s">
        <v>193</v>
      </c>
      <c r="C25" s="23" t="s">
        <v>194</v>
      </c>
      <c r="D25" s="23" t="s">
        <v>101</v>
      </c>
      <c r="E25" s="23" t="s">
        <v>102</v>
      </c>
      <c r="F25" s="23" t="s">
        <v>199</v>
      </c>
      <c r="G25" s="23" t="s">
        <v>200</v>
      </c>
      <c r="H25" s="22">
        <v>14319.4</v>
      </c>
      <c r="I25" s="22">
        <v>14319.4</v>
      </c>
      <c r="J25" s="22">
        <v>3579.85</v>
      </c>
      <c r="K25" s="22"/>
      <c r="L25" s="22">
        <v>10739.55</v>
      </c>
      <c r="M25" s="22"/>
      <c r="N25" s="22"/>
      <c r="O25" s="22"/>
      <c r="P25" s="22"/>
      <c r="Q25" s="22"/>
      <c r="R25" s="22"/>
      <c r="S25" s="22"/>
      <c r="T25" s="22"/>
      <c r="U25" s="22"/>
      <c r="V25" s="22"/>
      <c r="W25" s="22"/>
    </row>
    <row r="26" ht="31.4" customHeight="1" spans="1:23">
      <c r="A26" s="110" t="s">
        <v>46</v>
      </c>
      <c r="B26" s="104" t="s">
        <v>193</v>
      </c>
      <c r="C26" s="23" t="s">
        <v>194</v>
      </c>
      <c r="D26" s="23" t="s">
        <v>101</v>
      </c>
      <c r="E26" s="23" t="s">
        <v>102</v>
      </c>
      <c r="F26" s="23" t="s">
        <v>201</v>
      </c>
      <c r="G26" s="23" t="s">
        <v>202</v>
      </c>
      <c r="H26" s="22">
        <v>20244.04</v>
      </c>
      <c r="I26" s="22">
        <v>20244.04</v>
      </c>
      <c r="J26" s="22">
        <v>5061.01</v>
      </c>
      <c r="K26" s="22"/>
      <c r="L26" s="22">
        <v>15183.03</v>
      </c>
      <c r="M26" s="22"/>
      <c r="N26" s="22"/>
      <c r="O26" s="22"/>
      <c r="P26" s="22"/>
      <c r="Q26" s="22"/>
      <c r="R26" s="22"/>
      <c r="S26" s="22"/>
      <c r="T26" s="22"/>
      <c r="U26" s="22"/>
      <c r="V26" s="22"/>
      <c r="W26" s="22"/>
    </row>
    <row r="27" ht="31.4" customHeight="1" spans="1:23">
      <c r="A27" s="110" t="s">
        <v>46</v>
      </c>
      <c r="B27" s="104" t="s">
        <v>193</v>
      </c>
      <c r="C27" s="23" t="s">
        <v>194</v>
      </c>
      <c r="D27" s="23" t="s">
        <v>101</v>
      </c>
      <c r="E27" s="23" t="s">
        <v>102</v>
      </c>
      <c r="F27" s="23" t="s">
        <v>203</v>
      </c>
      <c r="G27" s="23" t="s">
        <v>204</v>
      </c>
      <c r="H27" s="22">
        <v>19709.24</v>
      </c>
      <c r="I27" s="22">
        <v>19709.24</v>
      </c>
      <c r="J27" s="22">
        <v>4927.31</v>
      </c>
      <c r="K27" s="22"/>
      <c r="L27" s="22">
        <v>14781.93</v>
      </c>
      <c r="M27" s="22"/>
      <c r="N27" s="22"/>
      <c r="O27" s="22"/>
      <c r="P27" s="22"/>
      <c r="Q27" s="22"/>
      <c r="R27" s="22"/>
      <c r="S27" s="22"/>
      <c r="T27" s="22"/>
      <c r="U27" s="22"/>
      <c r="V27" s="22"/>
      <c r="W27" s="22"/>
    </row>
    <row r="28" ht="31.4" customHeight="1" spans="1:23">
      <c r="A28" s="110" t="s">
        <v>46</v>
      </c>
      <c r="B28" s="104" t="s">
        <v>193</v>
      </c>
      <c r="C28" s="23" t="s">
        <v>194</v>
      </c>
      <c r="D28" s="23" t="s">
        <v>101</v>
      </c>
      <c r="E28" s="23" t="s">
        <v>102</v>
      </c>
      <c r="F28" s="23" t="s">
        <v>205</v>
      </c>
      <c r="G28" s="23" t="s">
        <v>206</v>
      </c>
      <c r="H28" s="22">
        <v>39377.52</v>
      </c>
      <c r="I28" s="22">
        <v>39377.52</v>
      </c>
      <c r="J28" s="22">
        <v>9844.38</v>
      </c>
      <c r="K28" s="22"/>
      <c r="L28" s="22">
        <v>29533.14</v>
      </c>
      <c r="M28" s="22"/>
      <c r="N28" s="22"/>
      <c r="O28" s="22"/>
      <c r="P28" s="22"/>
      <c r="Q28" s="22"/>
      <c r="R28" s="22"/>
      <c r="S28" s="22"/>
      <c r="T28" s="22"/>
      <c r="U28" s="22"/>
      <c r="V28" s="22"/>
      <c r="W28" s="22"/>
    </row>
    <row r="29" ht="31.4" customHeight="1" spans="1:23">
      <c r="A29" s="110" t="s">
        <v>46</v>
      </c>
      <c r="B29" s="104" t="s">
        <v>193</v>
      </c>
      <c r="C29" s="23" t="s">
        <v>194</v>
      </c>
      <c r="D29" s="23" t="s">
        <v>101</v>
      </c>
      <c r="E29" s="23" t="s">
        <v>102</v>
      </c>
      <c r="F29" s="23" t="s">
        <v>207</v>
      </c>
      <c r="G29" s="23" t="s">
        <v>208</v>
      </c>
      <c r="H29" s="22">
        <v>258599.2</v>
      </c>
      <c r="I29" s="22">
        <v>258599.2</v>
      </c>
      <c r="J29" s="22">
        <v>64649.8</v>
      </c>
      <c r="K29" s="22"/>
      <c r="L29" s="22">
        <v>193949.4</v>
      </c>
      <c r="M29" s="22"/>
      <c r="N29" s="22"/>
      <c r="O29" s="22"/>
      <c r="P29" s="22"/>
      <c r="Q29" s="22"/>
      <c r="R29" s="22"/>
      <c r="S29" s="22"/>
      <c r="T29" s="22"/>
      <c r="U29" s="22"/>
      <c r="V29" s="22"/>
      <c r="W29" s="22"/>
    </row>
    <row r="30" ht="31.4" customHeight="1" spans="1:23">
      <c r="A30" s="110" t="s">
        <v>46</v>
      </c>
      <c r="B30" s="104" t="s">
        <v>193</v>
      </c>
      <c r="C30" s="23" t="s">
        <v>194</v>
      </c>
      <c r="D30" s="23" t="s">
        <v>101</v>
      </c>
      <c r="E30" s="23" t="s">
        <v>102</v>
      </c>
      <c r="F30" s="23" t="s">
        <v>209</v>
      </c>
      <c r="G30" s="23" t="s">
        <v>210</v>
      </c>
      <c r="H30" s="22">
        <v>29463.55</v>
      </c>
      <c r="I30" s="22">
        <v>29463.55</v>
      </c>
      <c r="J30" s="22">
        <v>7365.89</v>
      </c>
      <c r="K30" s="22"/>
      <c r="L30" s="22">
        <v>22097.66</v>
      </c>
      <c r="M30" s="22"/>
      <c r="N30" s="22"/>
      <c r="O30" s="22"/>
      <c r="P30" s="22"/>
      <c r="Q30" s="22"/>
      <c r="R30" s="22"/>
      <c r="S30" s="22"/>
      <c r="T30" s="22"/>
      <c r="U30" s="22"/>
      <c r="V30" s="22"/>
      <c r="W30" s="22"/>
    </row>
    <row r="31" ht="31.4" customHeight="1" spans="1:23">
      <c r="A31" s="110" t="s">
        <v>46</v>
      </c>
      <c r="B31" s="104" t="s">
        <v>193</v>
      </c>
      <c r="C31" s="23" t="s">
        <v>194</v>
      </c>
      <c r="D31" s="23" t="s">
        <v>101</v>
      </c>
      <c r="E31" s="23" t="s">
        <v>102</v>
      </c>
      <c r="F31" s="23" t="s">
        <v>211</v>
      </c>
      <c r="G31" s="23" t="s">
        <v>212</v>
      </c>
      <c r="H31" s="22">
        <v>50448.78</v>
      </c>
      <c r="I31" s="22">
        <v>50448.78</v>
      </c>
      <c r="J31" s="22">
        <v>12612.2</v>
      </c>
      <c r="K31" s="22"/>
      <c r="L31" s="22">
        <v>37836.58</v>
      </c>
      <c r="M31" s="22"/>
      <c r="N31" s="22"/>
      <c r="O31" s="22"/>
      <c r="P31" s="22"/>
      <c r="Q31" s="22"/>
      <c r="R31" s="22"/>
      <c r="S31" s="22"/>
      <c r="T31" s="22"/>
      <c r="U31" s="22"/>
      <c r="V31" s="22"/>
      <c r="W31" s="22"/>
    </row>
    <row r="32" ht="31.4" customHeight="1" spans="1:23">
      <c r="A32" s="110" t="s">
        <v>46</v>
      </c>
      <c r="B32" s="104" t="s">
        <v>193</v>
      </c>
      <c r="C32" s="23" t="s">
        <v>194</v>
      </c>
      <c r="D32" s="23" t="s">
        <v>101</v>
      </c>
      <c r="E32" s="23" t="s">
        <v>102</v>
      </c>
      <c r="F32" s="23" t="s">
        <v>213</v>
      </c>
      <c r="G32" s="23" t="s">
        <v>214</v>
      </c>
      <c r="H32" s="22">
        <v>190423.92</v>
      </c>
      <c r="I32" s="22">
        <v>190423.92</v>
      </c>
      <c r="J32" s="22">
        <v>47605.98</v>
      </c>
      <c r="K32" s="22"/>
      <c r="L32" s="22">
        <v>142817.94</v>
      </c>
      <c r="M32" s="22"/>
      <c r="N32" s="22"/>
      <c r="O32" s="22"/>
      <c r="P32" s="22"/>
      <c r="Q32" s="22"/>
      <c r="R32" s="22"/>
      <c r="S32" s="22"/>
      <c r="T32" s="22"/>
      <c r="U32" s="22"/>
      <c r="V32" s="22"/>
      <c r="W32" s="22"/>
    </row>
    <row r="33" ht="31.4" customHeight="1" spans="1:23">
      <c r="A33" s="110" t="s">
        <v>46</v>
      </c>
      <c r="B33" s="104" t="s">
        <v>193</v>
      </c>
      <c r="C33" s="23" t="s">
        <v>194</v>
      </c>
      <c r="D33" s="23" t="s">
        <v>101</v>
      </c>
      <c r="E33" s="23" t="s">
        <v>102</v>
      </c>
      <c r="F33" s="23" t="s">
        <v>195</v>
      </c>
      <c r="G33" s="23" t="s">
        <v>196</v>
      </c>
      <c r="H33" s="22">
        <v>42421.02</v>
      </c>
      <c r="I33" s="22">
        <v>42421.02</v>
      </c>
      <c r="J33" s="22">
        <v>10605.26</v>
      </c>
      <c r="K33" s="22"/>
      <c r="L33" s="22">
        <v>31815.76</v>
      </c>
      <c r="M33" s="22"/>
      <c r="N33" s="22"/>
      <c r="O33" s="22"/>
      <c r="P33" s="22"/>
      <c r="Q33" s="22"/>
      <c r="R33" s="22"/>
      <c r="S33" s="22"/>
      <c r="T33" s="22"/>
      <c r="U33" s="22"/>
      <c r="V33" s="22"/>
      <c r="W33" s="22"/>
    </row>
    <row r="34" ht="31.4" customHeight="1" spans="1:23">
      <c r="A34" s="110" t="s">
        <v>46</v>
      </c>
      <c r="B34" s="104" t="s">
        <v>215</v>
      </c>
      <c r="C34" s="23" t="s">
        <v>216</v>
      </c>
      <c r="D34" s="23" t="s">
        <v>101</v>
      </c>
      <c r="E34" s="23" t="s">
        <v>102</v>
      </c>
      <c r="F34" s="23" t="s">
        <v>170</v>
      </c>
      <c r="G34" s="23" t="s">
        <v>171</v>
      </c>
      <c r="H34" s="22">
        <v>6120000</v>
      </c>
      <c r="I34" s="22">
        <v>6120000</v>
      </c>
      <c r="J34" s="22"/>
      <c r="K34" s="22"/>
      <c r="L34" s="22"/>
      <c r="M34" s="22">
        <v>6120000</v>
      </c>
      <c r="N34" s="22"/>
      <c r="O34" s="22"/>
      <c r="P34" s="22"/>
      <c r="Q34" s="22"/>
      <c r="R34" s="22"/>
      <c r="S34" s="22"/>
      <c r="T34" s="22"/>
      <c r="U34" s="22"/>
      <c r="V34" s="22"/>
      <c r="W34" s="22"/>
    </row>
    <row r="35" ht="31.4" customHeight="1" spans="1:23">
      <c r="A35" s="110" t="s">
        <v>46</v>
      </c>
      <c r="B35" s="104" t="s">
        <v>215</v>
      </c>
      <c r="C35" s="23" t="s">
        <v>216</v>
      </c>
      <c r="D35" s="23" t="s">
        <v>103</v>
      </c>
      <c r="E35" s="23" t="s">
        <v>104</v>
      </c>
      <c r="F35" s="23" t="s">
        <v>166</v>
      </c>
      <c r="G35" s="23" t="s">
        <v>167</v>
      </c>
      <c r="H35" s="22">
        <v>676100</v>
      </c>
      <c r="I35" s="22">
        <v>676100</v>
      </c>
      <c r="J35" s="22"/>
      <c r="K35" s="22"/>
      <c r="L35" s="22"/>
      <c r="M35" s="22">
        <v>676100</v>
      </c>
      <c r="N35" s="22"/>
      <c r="O35" s="22"/>
      <c r="P35" s="22"/>
      <c r="Q35" s="22"/>
      <c r="R35" s="22"/>
      <c r="S35" s="22"/>
      <c r="T35" s="22"/>
      <c r="U35" s="22"/>
      <c r="V35" s="22"/>
      <c r="W35" s="22"/>
    </row>
    <row r="36" ht="31.4" customHeight="1" spans="1:23">
      <c r="A36" s="110" t="s">
        <v>46</v>
      </c>
      <c r="B36" s="104" t="s">
        <v>215</v>
      </c>
      <c r="C36" s="23" t="s">
        <v>216</v>
      </c>
      <c r="D36" s="23" t="s">
        <v>103</v>
      </c>
      <c r="E36" s="23" t="s">
        <v>104</v>
      </c>
      <c r="F36" s="23" t="s">
        <v>168</v>
      </c>
      <c r="G36" s="23" t="s">
        <v>169</v>
      </c>
      <c r="H36" s="22">
        <v>30000</v>
      </c>
      <c r="I36" s="22">
        <v>30000</v>
      </c>
      <c r="J36" s="22"/>
      <c r="K36" s="22"/>
      <c r="L36" s="22"/>
      <c r="M36" s="22">
        <v>30000</v>
      </c>
      <c r="N36" s="22"/>
      <c r="O36" s="22"/>
      <c r="P36" s="22"/>
      <c r="Q36" s="22"/>
      <c r="R36" s="22"/>
      <c r="S36" s="22"/>
      <c r="T36" s="22"/>
      <c r="U36" s="22"/>
      <c r="V36" s="22"/>
      <c r="W36" s="22"/>
    </row>
    <row r="37" ht="31.4" customHeight="1" spans="1:23">
      <c r="A37" s="110" t="s">
        <v>46</v>
      </c>
      <c r="B37" s="104" t="s">
        <v>217</v>
      </c>
      <c r="C37" s="23" t="s">
        <v>218</v>
      </c>
      <c r="D37" s="23" t="s">
        <v>111</v>
      </c>
      <c r="E37" s="23" t="s">
        <v>112</v>
      </c>
      <c r="F37" s="23" t="s">
        <v>183</v>
      </c>
      <c r="G37" s="23" t="s">
        <v>112</v>
      </c>
      <c r="H37" s="22">
        <v>280000</v>
      </c>
      <c r="I37" s="22">
        <v>280000</v>
      </c>
      <c r="J37" s="22"/>
      <c r="K37" s="22"/>
      <c r="L37" s="22"/>
      <c r="M37" s="22">
        <v>280000</v>
      </c>
      <c r="N37" s="22"/>
      <c r="O37" s="22"/>
      <c r="P37" s="22"/>
      <c r="Q37" s="22"/>
      <c r="R37" s="22"/>
      <c r="S37" s="22"/>
      <c r="T37" s="22"/>
      <c r="U37" s="22"/>
      <c r="V37" s="22"/>
      <c r="W37" s="22"/>
    </row>
    <row r="38" ht="31.4" customHeight="1" spans="1:23">
      <c r="A38" s="110" t="s">
        <v>46</v>
      </c>
      <c r="B38" s="104" t="s">
        <v>219</v>
      </c>
      <c r="C38" s="23" t="s">
        <v>220</v>
      </c>
      <c r="D38" s="23" t="s">
        <v>103</v>
      </c>
      <c r="E38" s="23" t="s">
        <v>104</v>
      </c>
      <c r="F38" s="23" t="s">
        <v>176</v>
      </c>
      <c r="G38" s="23" t="s">
        <v>177</v>
      </c>
      <c r="H38" s="22">
        <v>540000</v>
      </c>
      <c r="I38" s="22">
        <v>540000</v>
      </c>
      <c r="J38" s="22"/>
      <c r="K38" s="22"/>
      <c r="L38" s="22"/>
      <c r="M38" s="22">
        <v>540000</v>
      </c>
      <c r="N38" s="22"/>
      <c r="O38" s="22"/>
      <c r="P38" s="22"/>
      <c r="Q38" s="22"/>
      <c r="R38" s="22"/>
      <c r="S38" s="22"/>
      <c r="T38" s="22"/>
      <c r="U38" s="22"/>
      <c r="V38" s="22"/>
      <c r="W38" s="22"/>
    </row>
    <row r="39" ht="18.75" customHeight="1" spans="1:23">
      <c r="A39" s="30" t="s">
        <v>113</v>
      </c>
      <c r="B39" s="31"/>
      <c r="C39" s="31"/>
      <c r="D39" s="31"/>
      <c r="E39" s="31"/>
      <c r="F39" s="31"/>
      <c r="G39" s="32"/>
      <c r="H39" s="22">
        <v>22570517.74</v>
      </c>
      <c r="I39" s="22">
        <v>22570517.74</v>
      </c>
      <c r="J39" s="22">
        <v>3755937.74</v>
      </c>
      <c r="K39" s="22">
        <v>6700</v>
      </c>
      <c r="L39" s="22">
        <v>11161780</v>
      </c>
      <c r="M39" s="22">
        <v>7646100</v>
      </c>
      <c r="N39" s="22"/>
      <c r="O39" s="22"/>
      <c r="P39" s="22"/>
      <c r="Q39" s="22"/>
      <c r="R39" s="22"/>
      <c r="S39" s="22"/>
      <c r="T39" s="22"/>
      <c r="U39" s="22"/>
      <c r="V39" s="22"/>
      <c r="W39" s="22"/>
    </row>
  </sheetData>
  <mergeCells count="30">
    <mergeCell ref="A2:W2"/>
    <mergeCell ref="A3:G3"/>
    <mergeCell ref="H4:W4"/>
    <mergeCell ref="I5:M5"/>
    <mergeCell ref="N5:P5"/>
    <mergeCell ref="R5:W5"/>
    <mergeCell ref="A39:G3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1"/>
  <sheetViews>
    <sheetView showZeros="0" workbookViewId="0">
      <selection activeCell="J45" sqref="J$1:J$1048576"/>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08"/>
      <c r="W1" s="52" t="s">
        <v>221</v>
      </c>
    </row>
    <row r="2" ht="27.75" customHeight="1" spans="1:23">
      <c r="A2" s="27" t="s">
        <v>222</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"单位名称："&amp;"云南省林业调查规划院大理分院"</f>
        <v>单位名称：云南省林业调查规划院大理分院</v>
      </c>
      <c r="B3" s="103" t="str">
        <f t="shared" si="0"/>
        <v>单位名称：云南省林业调查规划院大理分院</v>
      </c>
      <c r="C3" s="103"/>
      <c r="D3" s="103"/>
      <c r="E3" s="103"/>
      <c r="F3" s="103"/>
      <c r="G3" s="103"/>
      <c r="H3" s="103"/>
      <c r="I3" s="103"/>
      <c r="J3" s="6"/>
      <c r="K3" s="6"/>
      <c r="L3" s="6"/>
      <c r="M3" s="6"/>
      <c r="N3" s="6"/>
      <c r="O3" s="6"/>
      <c r="P3" s="6"/>
      <c r="Q3" s="6"/>
      <c r="U3" s="108"/>
      <c r="W3" s="99" t="s">
        <v>138</v>
      </c>
    </row>
    <row r="4" ht="21.75" customHeight="1" spans="1:23">
      <c r="A4" s="8" t="s">
        <v>223</v>
      </c>
      <c r="B4" s="8" t="s">
        <v>148</v>
      </c>
      <c r="C4" s="8" t="s">
        <v>149</v>
      </c>
      <c r="D4" s="8" t="s">
        <v>224</v>
      </c>
      <c r="E4" s="9" t="s">
        <v>150</v>
      </c>
      <c r="F4" s="9" t="s">
        <v>151</v>
      </c>
      <c r="G4" s="9" t="s">
        <v>152</v>
      </c>
      <c r="H4" s="9" t="s">
        <v>153</v>
      </c>
      <c r="I4" s="59" t="s">
        <v>31</v>
      </c>
      <c r="J4" s="59" t="s">
        <v>225</v>
      </c>
      <c r="K4" s="59"/>
      <c r="L4" s="59"/>
      <c r="M4" s="59"/>
      <c r="N4" s="105" t="s">
        <v>155</v>
      </c>
      <c r="O4" s="105"/>
      <c r="P4" s="105"/>
      <c r="Q4" s="9" t="s">
        <v>37</v>
      </c>
      <c r="R4" s="10" t="s">
        <v>52</v>
      </c>
      <c r="S4" s="11"/>
      <c r="T4" s="11"/>
      <c r="U4" s="11"/>
      <c r="V4" s="11"/>
      <c r="W4" s="12"/>
    </row>
    <row r="5" ht="21.75" customHeight="1" spans="1:23">
      <c r="A5" s="13"/>
      <c r="B5" s="13"/>
      <c r="C5" s="13"/>
      <c r="D5" s="13"/>
      <c r="E5" s="14"/>
      <c r="F5" s="14"/>
      <c r="G5" s="14"/>
      <c r="H5" s="14"/>
      <c r="I5" s="59"/>
      <c r="J5" s="44" t="s">
        <v>34</v>
      </c>
      <c r="K5" s="44"/>
      <c r="L5" s="44" t="s">
        <v>35</v>
      </c>
      <c r="M5" s="44" t="s">
        <v>36</v>
      </c>
      <c r="N5" s="106" t="s">
        <v>34</v>
      </c>
      <c r="O5" s="106" t="s">
        <v>35</v>
      </c>
      <c r="P5" s="106" t="s">
        <v>36</v>
      </c>
      <c r="Q5" s="14"/>
      <c r="R5" s="9" t="s">
        <v>33</v>
      </c>
      <c r="S5" s="9" t="s">
        <v>44</v>
      </c>
      <c r="T5" s="9" t="s">
        <v>161</v>
      </c>
      <c r="U5" s="9" t="s">
        <v>40</v>
      </c>
      <c r="V5" s="9" t="s">
        <v>41</v>
      </c>
      <c r="W5" s="9" t="s">
        <v>42</v>
      </c>
    </row>
    <row r="6" ht="40.5" customHeight="1" spans="1:23">
      <c r="A6" s="16"/>
      <c r="B6" s="16"/>
      <c r="C6" s="16"/>
      <c r="D6" s="16"/>
      <c r="E6" s="17"/>
      <c r="F6" s="17"/>
      <c r="G6" s="17"/>
      <c r="H6" s="17"/>
      <c r="I6" s="59"/>
      <c r="J6" s="44" t="s">
        <v>33</v>
      </c>
      <c r="K6" s="44" t="s">
        <v>226</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4"/>
      <c r="C8" s="23" t="s">
        <v>227</v>
      </c>
      <c r="D8" s="23"/>
      <c r="E8" s="23"/>
      <c r="F8" s="23"/>
      <c r="G8" s="23"/>
      <c r="H8" s="23"/>
      <c r="I8" s="107">
        <v>2780000</v>
      </c>
      <c r="J8" s="107">
        <v>2780000</v>
      </c>
      <c r="K8" s="107"/>
      <c r="L8" s="107"/>
      <c r="M8" s="107"/>
      <c r="N8" s="107"/>
      <c r="O8" s="107"/>
      <c r="P8" s="107"/>
      <c r="Q8" s="107"/>
      <c r="R8" s="107"/>
      <c r="S8" s="107"/>
      <c r="T8" s="107"/>
      <c r="U8" s="87"/>
      <c r="V8" s="107"/>
      <c r="W8" s="107"/>
    </row>
    <row r="9" ht="32.9" customHeight="1" spans="1:23">
      <c r="A9" s="23" t="s">
        <v>228</v>
      </c>
      <c r="B9" s="104" t="s">
        <v>229</v>
      </c>
      <c r="C9" s="23" t="s">
        <v>227</v>
      </c>
      <c r="D9" s="23" t="s">
        <v>46</v>
      </c>
      <c r="E9" s="23" t="s">
        <v>105</v>
      </c>
      <c r="F9" s="23" t="s">
        <v>106</v>
      </c>
      <c r="G9" s="23" t="s">
        <v>197</v>
      </c>
      <c r="H9" s="23" t="s">
        <v>198</v>
      </c>
      <c r="I9" s="107">
        <v>612000</v>
      </c>
      <c r="J9" s="107">
        <v>612000</v>
      </c>
      <c r="K9" s="107"/>
      <c r="L9" s="107"/>
      <c r="M9" s="107"/>
      <c r="N9" s="107"/>
      <c r="O9" s="107"/>
      <c r="P9" s="107"/>
      <c r="Q9" s="107"/>
      <c r="R9" s="107"/>
      <c r="S9" s="107"/>
      <c r="T9" s="107"/>
      <c r="U9" s="87"/>
      <c r="V9" s="107"/>
      <c r="W9" s="107"/>
    </row>
    <row r="10" ht="32.9" customHeight="1" spans="1:23">
      <c r="A10" s="23" t="s">
        <v>228</v>
      </c>
      <c r="B10" s="104" t="s">
        <v>229</v>
      </c>
      <c r="C10" s="23" t="s">
        <v>227</v>
      </c>
      <c r="D10" s="23" t="s">
        <v>46</v>
      </c>
      <c r="E10" s="23" t="s">
        <v>105</v>
      </c>
      <c r="F10" s="23" t="s">
        <v>106</v>
      </c>
      <c r="G10" s="23" t="s">
        <v>201</v>
      </c>
      <c r="H10" s="23" t="s">
        <v>202</v>
      </c>
      <c r="I10" s="107">
        <v>35000</v>
      </c>
      <c r="J10" s="107">
        <v>35000</v>
      </c>
      <c r="K10" s="107"/>
      <c r="L10" s="107"/>
      <c r="M10" s="107"/>
      <c r="N10" s="107"/>
      <c r="O10" s="107"/>
      <c r="P10" s="107"/>
      <c r="Q10" s="107"/>
      <c r="R10" s="107"/>
      <c r="S10" s="107"/>
      <c r="T10" s="107"/>
      <c r="U10" s="87"/>
      <c r="V10" s="107"/>
      <c r="W10" s="107"/>
    </row>
    <row r="11" ht="32.9" customHeight="1" spans="1:23">
      <c r="A11" s="23" t="s">
        <v>228</v>
      </c>
      <c r="B11" s="104" t="s">
        <v>229</v>
      </c>
      <c r="C11" s="23" t="s">
        <v>227</v>
      </c>
      <c r="D11" s="23" t="s">
        <v>46</v>
      </c>
      <c r="E11" s="23" t="s">
        <v>105</v>
      </c>
      <c r="F11" s="23" t="s">
        <v>106</v>
      </c>
      <c r="G11" s="23" t="s">
        <v>203</v>
      </c>
      <c r="H11" s="23" t="s">
        <v>204</v>
      </c>
      <c r="I11" s="107">
        <v>35000</v>
      </c>
      <c r="J11" s="107">
        <v>35000</v>
      </c>
      <c r="K11" s="107"/>
      <c r="L11" s="107"/>
      <c r="M11" s="107"/>
      <c r="N11" s="107"/>
      <c r="O11" s="107"/>
      <c r="P11" s="107"/>
      <c r="Q11" s="107"/>
      <c r="R11" s="107"/>
      <c r="S11" s="107"/>
      <c r="T11" s="107"/>
      <c r="U11" s="87"/>
      <c r="V11" s="107"/>
      <c r="W11" s="107"/>
    </row>
    <row r="12" ht="32.9" customHeight="1" spans="1:23">
      <c r="A12" s="23" t="s">
        <v>228</v>
      </c>
      <c r="B12" s="104" t="s">
        <v>229</v>
      </c>
      <c r="C12" s="23" t="s">
        <v>227</v>
      </c>
      <c r="D12" s="23" t="s">
        <v>46</v>
      </c>
      <c r="E12" s="23" t="s">
        <v>105</v>
      </c>
      <c r="F12" s="23" t="s">
        <v>106</v>
      </c>
      <c r="G12" s="23" t="s">
        <v>205</v>
      </c>
      <c r="H12" s="23" t="s">
        <v>206</v>
      </c>
      <c r="I12" s="107">
        <v>150000</v>
      </c>
      <c r="J12" s="107">
        <v>150000</v>
      </c>
      <c r="K12" s="107"/>
      <c r="L12" s="107"/>
      <c r="M12" s="107"/>
      <c r="N12" s="107"/>
      <c r="O12" s="107"/>
      <c r="P12" s="107"/>
      <c r="Q12" s="107"/>
      <c r="R12" s="107"/>
      <c r="S12" s="107"/>
      <c r="T12" s="107"/>
      <c r="U12" s="87"/>
      <c r="V12" s="107"/>
      <c r="W12" s="107"/>
    </row>
    <row r="13" ht="32.9" customHeight="1" spans="1:23">
      <c r="A13" s="23" t="s">
        <v>228</v>
      </c>
      <c r="B13" s="104" t="s">
        <v>229</v>
      </c>
      <c r="C13" s="23" t="s">
        <v>227</v>
      </c>
      <c r="D13" s="23" t="s">
        <v>46</v>
      </c>
      <c r="E13" s="23" t="s">
        <v>105</v>
      </c>
      <c r="F13" s="23" t="s">
        <v>106</v>
      </c>
      <c r="G13" s="23" t="s">
        <v>230</v>
      </c>
      <c r="H13" s="23" t="s">
        <v>231</v>
      </c>
      <c r="I13" s="107">
        <v>800000</v>
      </c>
      <c r="J13" s="107">
        <v>800000</v>
      </c>
      <c r="K13" s="107"/>
      <c r="L13" s="107"/>
      <c r="M13" s="107"/>
      <c r="N13" s="107"/>
      <c r="O13" s="107"/>
      <c r="P13" s="107"/>
      <c r="Q13" s="107"/>
      <c r="R13" s="107"/>
      <c r="S13" s="107"/>
      <c r="T13" s="107"/>
      <c r="U13" s="87"/>
      <c r="V13" s="107"/>
      <c r="W13" s="107"/>
    </row>
    <row r="14" ht="32.9" customHeight="1" spans="1:23">
      <c r="A14" s="23" t="s">
        <v>228</v>
      </c>
      <c r="B14" s="104" t="s">
        <v>229</v>
      </c>
      <c r="C14" s="23" t="s">
        <v>227</v>
      </c>
      <c r="D14" s="23" t="s">
        <v>46</v>
      </c>
      <c r="E14" s="23" t="s">
        <v>105</v>
      </c>
      <c r="F14" s="23" t="s">
        <v>106</v>
      </c>
      <c r="G14" s="23" t="s">
        <v>209</v>
      </c>
      <c r="H14" s="23" t="s">
        <v>210</v>
      </c>
      <c r="I14" s="107">
        <v>608000</v>
      </c>
      <c r="J14" s="107">
        <v>608000</v>
      </c>
      <c r="K14" s="107"/>
      <c r="L14" s="107"/>
      <c r="M14" s="107"/>
      <c r="N14" s="107"/>
      <c r="O14" s="107"/>
      <c r="P14" s="107"/>
      <c r="Q14" s="107"/>
      <c r="R14" s="107"/>
      <c r="S14" s="107"/>
      <c r="T14" s="107"/>
      <c r="U14" s="87"/>
      <c r="V14" s="107"/>
      <c r="W14" s="107"/>
    </row>
    <row r="15" ht="32.9" customHeight="1" spans="1:23">
      <c r="A15" s="23" t="s">
        <v>228</v>
      </c>
      <c r="B15" s="104" t="s">
        <v>229</v>
      </c>
      <c r="C15" s="23" t="s">
        <v>227</v>
      </c>
      <c r="D15" s="23" t="s">
        <v>46</v>
      </c>
      <c r="E15" s="23" t="s">
        <v>105</v>
      </c>
      <c r="F15" s="23" t="s">
        <v>106</v>
      </c>
      <c r="G15" s="23" t="s">
        <v>232</v>
      </c>
      <c r="H15" s="23" t="s">
        <v>233</v>
      </c>
      <c r="I15" s="107">
        <v>18000</v>
      </c>
      <c r="J15" s="107">
        <v>18000</v>
      </c>
      <c r="K15" s="107"/>
      <c r="L15" s="107"/>
      <c r="M15" s="107"/>
      <c r="N15" s="107"/>
      <c r="O15" s="107"/>
      <c r="P15" s="107"/>
      <c r="Q15" s="107"/>
      <c r="R15" s="107"/>
      <c r="S15" s="107"/>
      <c r="T15" s="107"/>
      <c r="U15" s="87"/>
      <c r="V15" s="107"/>
      <c r="W15" s="107"/>
    </row>
    <row r="16" ht="32.9" customHeight="1" spans="1:23">
      <c r="A16" s="23" t="s">
        <v>228</v>
      </c>
      <c r="B16" s="104" t="s">
        <v>229</v>
      </c>
      <c r="C16" s="23" t="s">
        <v>227</v>
      </c>
      <c r="D16" s="23" t="s">
        <v>46</v>
      </c>
      <c r="E16" s="23" t="s">
        <v>105</v>
      </c>
      <c r="F16" s="23" t="s">
        <v>106</v>
      </c>
      <c r="G16" s="23" t="s">
        <v>234</v>
      </c>
      <c r="H16" s="23" t="s">
        <v>235</v>
      </c>
      <c r="I16" s="107">
        <v>30000</v>
      </c>
      <c r="J16" s="107">
        <v>30000</v>
      </c>
      <c r="K16" s="107"/>
      <c r="L16" s="107"/>
      <c r="M16" s="107"/>
      <c r="N16" s="107"/>
      <c r="O16" s="107"/>
      <c r="P16" s="107"/>
      <c r="Q16" s="107"/>
      <c r="R16" s="107"/>
      <c r="S16" s="107"/>
      <c r="T16" s="107"/>
      <c r="U16" s="87"/>
      <c r="V16" s="107"/>
      <c r="W16" s="107"/>
    </row>
    <row r="17" ht="32.9" customHeight="1" spans="1:23">
      <c r="A17" s="23" t="s">
        <v>228</v>
      </c>
      <c r="B17" s="104" t="s">
        <v>229</v>
      </c>
      <c r="C17" s="23" t="s">
        <v>227</v>
      </c>
      <c r="D17" s="23" t="s">
        <v>46</v>
      </c>
      <c r="E17" s="23" t="s">
        <v>105</v>
      </c>
      <c r="F17" s="23" t="s">
        <v>106</v>
      </c>
      <c r="G17" s="23" t="s">
        <v>236</v>
      </c>
      <c r="H17" s="23" t="s">
        <v>237</v>
      </c>
      <c r="I17" s="107">
        <v>114000</v>
      </c>
      <c r="J17" s="107">
        <v>114000</v>
      </c>
      <c r="K17" s="107"/>
      <c r="L17" s="107"/>
      <c r="M17" s="107"/>
      <c r="N17" s="107"/>
      <c r="O17" s="107"/>
      <c r="P17" s="107"/>
      <c r="Q17" s="107"/>
      <c r="R17" s="107"/>
      <c r="S17" s="107"/>
      <c r="T17" s="107"/>
      <c r="U17" s="87"/>
      <c r="V17" s="107"/>
      <c r="W17" s="107"/>
    </row>
    <row r="18" ht="32.9" customHeight="1" spans="1:23">
      <c r="A18" s="23" t="s">
        <v>228</v>
      </c>
      <c r="B18" s="104" t="s">
        <v>229</v>
      </c>
      <c r="C18" s="23" t="s">
        <v>227</v>
      </c>
      <c r="D18" s="23" t="s">
        <v>46</v>
      </c>
      <c r="E18" s="23" t="s">
        <v>105</v>
      </c>
      <c r="F18" s="23" t="s">
        <v>106</v>
      </c>
      <c r="G18" s="23" t="s">
        <v>238</v>
      </c>
      <c r="H18" s="23" t="s">
        <v>239</v>
      </c>
      <c r="I18" s="107">
        <v>100000</v>
      </c>
      <c r="J18" s="107">
        <v>100000</v>
      </c>
      <c r="K18" s="107"/>
      <c r="L18" s="107"/>
      <c r="M18" s="107"/>
      <c r="N18" s="107"/>
      <c r="O18" s="107"/>
      <c r="P18" s="107"/>
      <c r="Q18" s="107"/>
      <c r="R18" s="107"/>
      <c r="S18" s="107"/>
      <c r="T18" s="107"/>
      <c r="U18" s="87"/>
      <c r="V18" s="107"/>
      <c r="W18" s="107"/>
    </row>
    <row r="19" ht="32.9" customHeight="1" spans="1:23">
      <c r="A19" s="23" t="s">
        <v>228</v>
      </c>
      <c r="B19" s="104" t="s">
        <v>229</v>
      </c>
      <c r="C19" s="23" t="s">
        <v>227</v>
      </c>
      <c r="D19" s="23" t="s">
        <v>46</v>
      </c>
      <c r="E19" s="23" t="s">
        <v>105</v>
      </c>
      <c r="F19" s="23" t="s">
        <v>106</v>
      </c>
      <c r="G19" s="23" t="s">
        <v>195</v>
      </c>
      <c r="H19" s="23" t="s">
        <v>196</v>
      </c>
      <c r="I19" s="107">
        <v>278000</v>
      </c>
      <c r="J19" s="107">
        <v>278000</v>
      </c>
      <c r="K19" s="107"/>
      <c r="L19" s="107"/>
      <c r="M19" s="107"/>
      <c r="N19" s="107"/>
      <c r="O19" s="107"/>
      <c r="P19" s="107"/>
      <c r="Q19" s="107"/>
      <c r="R19" s="107"/>
      <c r="S19" s="107"/>
      <c r="T19" s="107"/>
      <c r="U19" s="87"/>
      <c r="V19" s="107"/>
      <c r="W19" s="107"/>
    </row>
    <row r="20" ht="32.9" customHeight="1" spans="1:23">
      <c r="A20" s="23"/>
      <c r="B20" s="23"/>
      <c r="C20" s="23" t="s">
        <v>240</v>
      </c>
      <c r="D20" s="23"/>
      <c r="E20" s="23"/>
      <c r="F20" s="23"/>
      <c r="G20" s="23"/>
      <c r="H20" s="23"/>
      <c r="I20" s="107">
        <v>2274450</v>
      </c>
      <c r="J20" s="107"/>
      <c r="K20" s="107"/>
      <c r="L20" s="107"/>
      <c r="M20" s="107"/>
      <c r="N20" s="107"/>
      <c r="O20" s="107"/>
      <c r="P20" s="107"/>
      <c r="Q20" s="107"/>
      <c r="R20" s="107">
        <v>2274450</v>
      </c>
      <c r="S20" s="107">
        <v>2274450</v>
      </c>
      <c r="T20" s="107"/>
      <c r="U20" s="87"/>
      <c r="V20" s="107"/>
      <c r="W20" s="107"/>
    </row>
    <row r="21" ht="32.9" customHeight="1" spans="1:23">
      <c r="A21" s="23" t="s">
        <v>241</v>
      </c>
      <c r="B21" s="104" t="s">
        <v>242</v>
      </c>
      <c r="C21" s="23" t="s">
        <v>240</v>
      </c>
      <c r="D21" s="23" t="s">
        <v>46</v>
      </c>
      <c r="E21" s="23" t="s">
        <v>64</v>
      </c>
      <c r="F21" s="23" t="s">
        <v>65</v>
      </c>
      <c r="G21" s="23" t="s">
        <v>170</v>
      </c>
      <c r="H21" s="23" t="s">
        <v>171</v>
      </c>
      <c r="I21" s="107">
        <v>208850</v>
      </c>
      <c r="J21" s="107"/>
      <c r="K21" s="107"/>
      <c r="L21" s="107"/>
      <c r="M21" s="107"/>
      <c r="N21" s="107"/>
      <c r="O21" s="107"/>
      <c r="P21" s="107"/>
      <c r="Q21" s="107"/>
      <c r="R21" s="107">
        <v>208850</v>
      </c>
      <c r="S21" s="107">
        <v>208850</v>
      </c>
      <c r="T21" s="107"/>
      <c r="U21" s="87"/>
      <c r="V21" s="107"/>
      <c r="W21" s="107"/>
    </row>
    <row r="22" ht="32.9" customHeight="1" spans="1:23">
      <c r="A22" s="23" t="s">
        <v>241</v>
      </c>
      <c r="B22" s="104" t="s">
        <v>242</v>
      </c>
      <c r="C22" s="23" t="s">
        <v>240</v>
      </c>
      <c r="D22" s="23" t="s">
        <v>46</v>
      </c>
      <c r="E22" s="23" t="s">
        <v>64</v>
      </c>
      <c r="F22" s="23" t="s">
        <v>65</v>
      </c>
      <c r="G22" s="23" t="s">
        <v>199</v>
      </c>
      <c r="H22" s="23" t="s">
        <v>200</v>
      </c>
      <c r="I22" s="107">
        <v>28000</v>
      </c>
      <c r="J22" s="107"/>
      <c r="K22" s="107"/>
      <c r="L22" s="107"/>
      <c r="M22" s="107"/>
      <c r="N22" s="107"/>
      <c r="O22" s="107"/>
      <c r="P22" s="107"/>
      <c r="Q22" s="107"/>
      <c r="R22" s="107">
        <v>28000</v>
      </c>
      <c r="S22" s="107">
        <v>28000</v>
      </c>
      <c r="T22" s="107"/>
      <c r="U22" s="87"/>
      <c r="V22" s="107"/>
      <c r="W22" s="107"/>
    </row>
    <row r="23" ht="32.9" customHeight="1" spans="1:23">
      <c r="A23" s="23" t="s">
        <v>241</v>
      </c>
      <c r="B23" s="104" t="s">
        <v>242</v>
      </c>
      <c r="C23" s="23" t="s">
        <v>240</v>
      </c>
      <c r="D23" s="23" t="s">
        <v>46</v>
      </c>
      <c r="E23" s="23" t="s">
        <v>64</v>
      </c>
      <c r="F23" s="23" t="s">
        <v>65</v>
      </c>
      <c r="G23" s="23" t="s">
        <v>207</v>
      </c>
      <c r="H23" s="23" t="s">
        <v>208</v>
      </c>
      <c r="I23" s="107">
        <v>314000</v>
      </c>
      <c r="J23" s="107"/>
      <c r="K23" s="107"/>
      <c r="L23" s="107"/>
      <c r="M23" s="107"/>
      <c r="N23" s="107"/>
      <c r="O23" s="107"/>
      <c r="P23" s="107"/>
      <c r="Q23" s="107"/>
      <c r="R23" s="107">
        <v>314000</v>
      </c>
      <c r="S23" s="107">
        <v>314000</v>
      </c>
      <c r="T23" s="107"/>
      <c r="U23" s="87"/>
      <c r="V23" s="107"/>
      <c r="W23" s="107"/>
    </row>
    <row r="24" ht="32.9" customHeight="1" spans="1:23">
      <c r="A24" s="23" t="s">
        <v>241</v>
      </c>
      <c r="B24" s="104" t="s">
        <v>242</v>
      </c>
      <c r="C24" s="23" t="s">
        <v>240</v>
      </c>
      <c r="D24" s="23" t="s">
        <v>46</v>
      </c>
      <c r="E24" s="23" t="s">
        <v>64</v>
      </c>
      <c r="F24" s="23" t="s">
        <v>65</v>
      </c>
      <c r="G24" s="23" t="s">
        <v>243</v>
      </c>
      <c r="H24" s="23" t="s">
        <v>244</v>
      </c>
      <c r="I24" s="107">
        <v>109100</v>
      </c>
      <c r="J24" s="107"/>
      <c r="K24" s="107"/>
      <c r="L24" s="107"/>
      <c r="M24" s="107"/>
      <c r="N24" s="107"/>
      <c r="O24" s="107"/>
      <c r="P24" s="107"/>
      <c r="Q24" s="107"/>
      <c r="R24" s="107">
        <v>109100</v>
      </c>
      <c r="S24" s="107">
        <v>109100</v>
      </c>
      <c r="T24" s="107"/>
      <c r="U24" s="87"/>
      <c r="V24" s="107"/>
      <c r="W24" s="107"/>
    </row>
    <row r="25" ht="32.9" customHeight="1" spans="1:23">
      <c r="A25" s="23" t="s">
        <v>241</v>
      </c>
      <c r="B25" s="104" t="s">
        <v>242</v>
      </c>
      <c r="C25" s="23" t="s">
        <v>240</v>
      </c>
      <c r="D25" s="23" t="s">
        <v>46</v>
      </c>
      <c r="E25" s="23" t="s">
        <v>64</v>
      </c>
      <c r="F25" s="23" t="s">
        <v>65</v>
      </c>
      <c r="G25" s="23" t="s">
        <v>234</v>
      </c>
      <c r="H25" s="23" t="s">
        <v>235</v>
      </c>
      <c r="I25" s="107">
        <v>100000</v>
      </c>
      <c r="J25" s="107"/>
      <c r="K25" s="107"/>
      <c r="L25" s="107"/>
      <c r="M25" s="107"/>
      <c r="N25" s="107"/>
      <c r="O25" s="107"/>
      <c r="P25" s="107"/>
      <c r="Q25" s="107"/>
      <c r="R25" s="107">
        <v>100000</v>
      </c>
      <c r="S25" s="107">
        <v>100000</v>
      </c>
      <c r="T25" s="107"/>
      <c r="U25" s="87"/>
      <c r="V25" s="107"/>
      <c r="W25" s="107"/>
    </row>
    <row r="26" ht="32.9" customHeight="1" spans="1:23">
      <c r="A26" s="23" t="s">
        <v>241</v>
      </c>
      <c r="B26" s="104" t="s">
        <v>242</v>
      </c>
      <c r="C26" s="23" t="s">
        <v>240</v>
      </c>
      <c r="D26" s="23" t="s">
        <v>46</v>
      </c>
      <c r="E26" s="23" t="s">
        <v>64</v>
      </c>
      <c r="F26" s="23" t="s">
        <v>65</v>
      </c>
      <c r="G26" s="23" t="s">
        <v>238</v>
      </c>
      <c r="H26" s="23" t="s">
        <v>239</v>
      </c>
      <c r="I26" s="107">
        <v>127500</v>
      </c>
      <c r="J26" s="107"/>
      <c r="K26" s="107"/>
      <c r="L26" s="107"/>
      <c r="M26" s="107"/>
      <c r="N26" s="107"/>
      <c r="O26" s="107"/>
      <c r="P26" s="107"/>
      <c r="Q26" s="107"/>
      <c r="R26" s="107">
        <v>127500</v>
      </c>
      <c r="S26" s="107">
        <v>127500</v>
      </c>
      <c r="T26" s="107"/>
      <c r="U26" s="87"/>
      <c r="V26" s="107"/>
      <c r="W26" s="107"/>
    </row>
    <row r="27" ht="32.9" customHeight="1" spans="1:23">
      <c r="A27" s="23" t="s">
        <v>241</v>
      </c>
      <c r="B27" s="104" t="s">
        <v>242</v>
      </c>
      <c r="C27" s="23" t="s">
        <v>240</v>
      </c>
      <c r="D27" s="23" t="s">
        <v>46</v>
      </c>
      <c r="E27" s="23" t="s">
        <v>64</v>
      </c>
      <c r="F27" s="23" t="s">
        <v>65</v>
      </c>
      <c r="G27" s="23" t="s">
        <v>195</v>
      </c>
      <c r="H27" s="23" t="s">
        <v>196</v>
      </c>
      <c r="I27" s="107">
        <v>60000</v>
      </c>
      <c r="J27" s="107"/>
      <c r="K27" s="107"/>
      <c r="L27" s="107"/>
      <c r="M27" s="107"/>
      <c r="N27" s="107"/>
      <c r="O27" s="107"/>
      <c r="P27" s="107"/>
      <c r="Q27" s="107"/>
      <c r="R27" s="107">
        <v>60000</v>
      </c>
      <c r="S27" s="107">
        <v>60000</v>
      </c>
      <c r="T27" s="107"/>
      <c r="U27" s="87"/>
      <c r="V27" s="107"/>
      <c r="W27" s="107"/>
    </row>
    <row r="28" ht="32.9" customHeight="1" spans="1:23">
      <c r="A28" s="23" t="s">
        <v>241</v>
      </c>
      <c r="B28" s="104" t="s">
        <v>242</v>
      </c>
      <c r="C28" s="23" t="s">
        <v>240</v>
      </c>
      <c r="D28" s="23" t="s">
        <v>46</v>
      </c>
      <c r="E28" s="23" t="s">
        <v>64</v>
      </c>
      <c r="F28" s="23" t="s">
        <v>65</v>
      </c>
      <c r="G28" s="23" t="s">
        <v>245</v>
      </c>
      <c r="H28" s="23" t="s">
        <v>246</v>
      </c>
      <c r="I28" s="107">
        <v>273000</v>
      </c>
      <c r="J28" s="107"/>
      <c r="K28" s="107"/>
      <c r="L28" s="107"/>
      <c r="M28" s="107"/>
      <c r="N28" s="107"/>
      <c r="O28" s="107"/>
      <c r="P28" s="107"/>
      <c r="Q28" s="107"/>
      <c r="R28" s="107">
        <v>273000</v>
      </c>
      <c r="S28" s="107">
        <v>273000</v>
      </c>
      <c r="T28" s="107"/>
      <c r="U28" s="87"/>
      <c r="V28" s="107"/>
      <c r="W28" s="107"/>
    </row>
    <row r="29" ht="32.9" customHeight="1" spans="1:23">
      <c r="A29" s="23" t="s">
        <v>241</v>
      </c>
      <c r="B29" s="104" t="s">
        <v>242</v>
      </c>
      <c r="C29" s="23" t="s">
        <v>240</v>
      </c>
      <c r="D29" s="23" t="s">
        <v>46</v>
      </c>
      <c r="E29" s="23" t="s">
        <v>64</v>
      </c>
      <c r="F29" s="23" t="s">
        <v>65</v>
      </c>
      <c r="G29" s="23" t="s">
        <v>247</v>
      </c>
      <c r="H29" s="23" t="s">
        <v>248</v>
      </c>
      <c r="I29" s="107">
        <v>54000</v>
      </c>
      <c r="J29" s="107"/>
      <c r="K29" s="107"/>
      <c r="L29" s="107"/>
      <c r="M29" s="107"/>
      <c r="N29" s="107"/>
      <c r="O29" s="107"/>
      <c r="P29" s="107"/>
      <c r="Q29" s="107"/>
      <c r="R29" s="107">
        <v>54000</v>
      </c>
      <c r="S29" s="107">
        <v>54000</v>
      </c>
      <c r="T29" s="107"/>
      <c r="U29" s="87"/>
      <c r="V29" s="107"/>
      <c r="W29" s="107"/>
    </row>
    <row r="30" ht="32.9" customHeight="1" spans="1:23">
      <c r="A30" s="23" t="s">
        <v>241</v>
      </c>
      <c r="B30" s="104" t="s">
        <v>242</v>
      </c>
      <c r="C30" s="23" t="s">
        <v>240</v>
      </c>
      <c r="D30" s="23" t="s">
        <v>46</v>
      </c>
      <c r="E30" s="23" t="s">
        <v>68</v>
      </c>
      <c r="F30" s="23" t="s">
        <v>69</v>
      </c>
      <c r="G30" s="23" t="s">
        <v>166</v>
      </c>
      <c r="H30" s="23" t="s">
        <v>167</v>
      </c>
      <c r="I30" s="107">
        <v>48000</v>
      </c>
      <c r="J30" s="107"/>
      <c r="K30" s="107"/>
      <c r="L30" s="107"/>
      <c r="M30" s="107"/>
      <c r="N30" s="107"/>
      <c r="O30" s="107"/>
      <c r="P30" s="107"/>
      <c r="Q30" s="107"/>
      <c r="R30" s="107">
        <v>48000</v>
      </c>
      <c r="S30" s="107">
        <v>48000</v>
      </c>
      <c r="T30" s="107"/>
      <c r="U30" s="87"/>
      <c r="V30" s="107"/>
      <c r="W30" s="107"/>
    </row>
    <row r="31" ht="32.9" customHeight="1" spans="1:23">
      <c r="A31" s="23" t="s">
        <v>241</v>
      </c>
      <c r="B31" s="104" t="s">
        <v>242</v>
      </c>
      <c r="C31" s="23" t="s">
        <v>240</v>
      </c>
      <c r="D31" s="23" t="s">
        <v>46</v>
      </c>
      <c r="E31" s="23" t="s">
        <v>68</v>
      </c>
      <c r="F31" s="23" t="s">
        <v>69</v>
      </c>
      <c r="G31" s="23" t="s">
        <v>168</v>
      </c>
      <c r="H31" s="23" t="s">
        <v>169</v>
      </c>
      <c r="I31" s="107">
        <v>594500</v>
      </c>
      <c r="J31" s="107"/>
      <c r="K31" s="107"/>
      <c r="L31" s="107"/>
      <c r="M31" s="107"/>
      <c r="N31" s="107"/>
      <c r="O31" s="107"/>
      <c r="P31" s="107"/>
      <c r="Q31" s="107"/>
      <c r="R31" s="107">
        <v>594500</v>
      </c>
      <c r="S31" s="107">
        <v>594500</v>
      </c>
      <c r="T31" s="107"/>
      <c r="U31" s="87"/>
      <c r="V31" s="107"/>
      <c r="W31" s="107"/>
    </row>
    <row r="32" ht="32.9" customHeight="1" spans="1:23">
      <c r="A32" s="23" t="s">
        <v>241</v>
      </c>
      <c r="B32" s="104" t="s">
        <v>242</v>
      </c>
      <c r="C32" s="23" t="s">
        <v>240</v>
      </c>
      <c r="D32" s="23" t="s">
        <v>46</v>
      </c>
      <c r="E32" s="23" t="s">
        <v>68</v>
      </c>
      <c r="F32" s="23" t="s">
        <v>69</v>
      </c>
      <c r="G32" s="23" t="s">
        <v>199</v>
      </c>
      <c r="H32" s="23" t="s">
        <v>200</v>
      </c>
      <c r="I32" s="107">
        <v>52000</v>
      </c>
      <c r="J32" s="107"/>
      <c r="K32" s="107"/>
      <c r="L32" s="107"/>
      <c r="M32" s="107"/>
      <c r="N32" s="107"/>
      <c r="O32" s="107"/>
      <c r="P32" s="107"/>
      <c r="Q32" s="107"/>
      <c r="R32" s="107">
        <v>52000</v>
      </c>
      <c r="S32" s="107">
        <v>52000</v>
      </c>
      <c r="T32" s="107"/>
      <c r="U32" s="87"/>
      <c r="V32" s="107"/>
      <c r="W32" s="107"/>
    </row>
    <row r="33" ht="32.9" customHeight="1" spans="1:23">
      <c r="A33" s="23" t="s">
        <v>241</v>
      </c>
      <c r="B33" s="104" t="s">
        <v>242</v>
      </c>
      <c r="C33" s="23" t="s">
        <v>240</v>
      </c>
      <c r="D33" s="23" t="s">
        <v>46</v>
      </c>
      <c r="E33" s="23" t="s">
        <v>68</v>
      </c>
      <c r="F33" s="23" t="s">
        <v>69</v>
      </c>
      <c r="G33" s="23" t="s">
        <v>207</v>
      </c>
      <c r="H33" s="23" t="s">
        <v>208</v>
      </c>
      <c r="I33" s="107">
        <v>124000</v>
      </c>
      <c r="J33" s="107"/>
      <c r="K33" s="107"/>
      <c r="L33" s="107"/>
      <c r="M33" s="107"/>
      <c r="N33" s="107"/>
      <c r="O33" s="107"/>
      <c r="P33" s="107"/>
      <c r="Q33" s="107"/>
      <c r="R33" s="107">
        <v>124000</v>
      </c>
      <c r="S33" s="107">
        <v>124000</v>
      </c>
      <c r="T33" s="107"/>
      <c r="U33" s="87"/>
      <c r="V33" s="107"/>
      <c r="W33" s="107"/>
    </row>
    <row r="34" ht="32.9" customHeight="1" spans="1:23">
      <c r="A34" s="23" t="s">
        <v>241</v>
      </c>
      <c r="B34" s="104" t="s">
        <v>242</v>
      </c>
      <c r="C34" s="23" t="s">
        <v>240</v>
      </c>
      <c r="D34" s="23" t="s">
        <v>46</v>
      </c>
      <c r="E34" s="23" t="s">
        <v>68</v>
      </c>
      <c r="F34" s="23" t="s">
        <v>69</v>
      </c>
      <c r="G34" s="23" t="s">
        <v>234</v>
      </c>
      <c r="H34" s="23" t="s">
        <v>235</v>
      </c>
      <c r="I34" s="107">
        <v>54000</v>
      </c>
      <c r="J34" s="107"/>
      <c r="K34" s="107"/>
      <c r="L34" s="107"/>
      <c r="M34" s="107"/>
      <c r="N34" s="107"/>
      <c r="O34" s="107"/>
      <c r="P34" s="107"/>
      <c r="Q34" s="107"/>
      <c r="R34" s="107">
        <v>54000</v>
      </c>
      <c r="S34" s="107">
        <v>54000</v>
      </c>
      <c r="T34" s="107"/>
      <c r="U34" s="87"/>
      <c r="V34" s="107"/>
      <c r="W34" s="107"/>
    </row>
    <row r="35" ht="32.9" customHeight="1" spans="1:23">
      <c r="A35" s="23" t="s">
        <v>241</v>
      </c>
      <c r="B35" s="104" t="s">
        <v>242</v>
      </c>
      <c r="C35" s="23" t="s">
        <v>240</v>
      </c>
      <c r="D35" s="23" t="s">
        <v>46</v>
      </c>
      <c r="E35" s="23" t="s">
        <v>68</v>
      </c>
      <c r="F35" s="23" t="s">
        <v>69</v>
      </c>
      <c r="G35" s="23" t="s">
        <v>238</v>
      </c>
      <c r="H35" s="23" t="s">
        <v>239</v>
      </c>
      <c r="I35" s="107">
        <v>127500</v>
      </c>
      <c r="J35" s="107"/>
      <c r="K35" s="107"/>
      <c r="L35" s="107"/>
      <c r="M35" s="107"/>
      <c r="N35" s="107"/>
      <c r="O35" s="107"/>
      <c r="P35" s="107"/>
      <c r="Q35" s="107"/>
      <c r="R35" s="107">
        <v>127500</v>
      </c>
      <c r="S35" s="107">
        <v>127500</v>
      </c>
      <c r="T35" s="107"/>
      <c r="U35" s="87"/>
      <c r="V35" s="107"/>
      <c r="W35" s="107"/>
    </row>
    <row r="36" ht="32.9" customHeight="1" spans="1:23">
      <c r="A36" s="23"/>
      <c r="B36" s="23"/>
      <c r="C36" s="23" t="s">
        <v>249</v>
      </c>
      <c r="D36" s="23"/>
      <c r="E36" s="23"/>
      <c r="F36" s="23"/>
      <c r="G36" s="23"/>
      <c r="H36" s="23"/>
      <c r="I36" s="107">
        <v>318818.5</v>
      </c>
      <c r="J36" s="107">
        <v>221100</v>
      </c>
      <c r="K36" s="107">
        <v>221100</v>
      </c>
      <c r="L36" s="107"/>
      <c r="M36" s="107"/>
      <c r="N36" s="107">
        <v>97718.5</v>
      </c>
      <c r="O36" s="107"/>
      <c r="P36" s="107"/>
      <c r="Q36" s="107"/>
      <c r="R36" s="107"/>
      <c r="S36" s="107"/>
      <c r="T36" s="107"/>
      <c r="U36" s="87"/>
      <c r="V36" s="107"/>
      <c r="W36" s="107"/>
    </row>
    <row r="37" ht="32.9" customHeight="1" spans="1:23">
      <c r="A37" s="23" t="s">
        <v>241</v>
      </c>
      <c r="B37" s="104" t="s">
        <v>250</v>
      </c>
      <c r="C37" s="23" t="s">
        <v>249</v>
      </c>
      <c r="D37" s="23" t="s">
        <v>46</v>
      </c>
      <c r="E37" s="23" t="s">
        <v>95</v>
      </c>
      <c r="F37" s="23" t="s">
        <v>96</v>
      </c>
      <c r="G37" s="23" t="s">
        <v>232</v>
      </c>
      <c r="H37" s="23" t="s">
        <v>233</v>
      </c>
      <c r="I37" s="107">
        <v>75482.5</v>
      </c>
      <c r="J37" s="107"/>
      <c r="K37" s="107"/>
      <c r="L37" s="107"/>
      <c r="M37" s="107"/>
      <c r="N37" s="107">
        <v>75482.5</v>
      </c>
      <c r="O37" s="107"/>
      <c r="P37" s="107"/>
      <c r="Q37" s="107"/>
      <c r="R37" s="107"/>
      <c r="S37" s="107"/>
      <c r="T37" s="107"/>
      <c r="U37" s="87"/>
      <c r="V37" s="107"/>
      <c r="W37" s="107"/>
    </row>
    <row r="38" ht="32.9" customHeight="1" spans="1:23">
      <c r="A38" s="23" t="s">
        <v>241</v>
      </c>
      <c r="B38" s="104" t="s">
        <v>250</v>
      </c>
      <c r="C38" s="23" t="s">
        <v>249</v>
      </c>
      <c r="D38" s="23" t="s">
        <v>46</v>
      </c>
      <c r="E38" s="23" t="s">
        <v>95</v>
      </c>
      <c r="F38" s="23" t="s">
        <v>96</v>
      </c>
      <c r="G38" s="23" t="s">
        <v>234</v>
      </c>
      <c r="H38" s="23" t="s">
        <v>235</v>
      </c>
      <c r="I38" s="107">
        <v>22236</v>
      </c>
      <c r="J38" s="107"/>
      <c r="K38" s="107"/>
      <c r="L38" s="107"/>
      <c r="M38" s="107"/>
      <c r="N38" s="107">
        <v>22236</v>
      </c>
      <c r="O38" s="107"/>
      <c r="P38" s="107"/>
      <c r="Q38" s="107"/>
      <c r="R38" s="107"/>
      <c r="S38" s="107"/>
      <c r="T38" s="107"/>
      <c r="U38" s="87"/>
      <c r="V38" s="107"/>
      <c r="W38" s="107"/>
    </row>
    <row r="39" ht="32.9" customHeight="1" spans="1:23">
      <c r="A39" s="23" t="s">
        <v>241</v>
      </c>
      <c r="B39" s="104" t="s">
        <v>250</v>
      </c>
      <c r="C39" s="23" t="s">
        <v>249</v>
      </c>
      <c r="D39" s="23" t="s">
        <v>46</v>
      </c>
      <c r="E39" s="23" t="s">
        <v>103</v>
      </c>
      <c r="F39" s="23" t="s">
        <v>104</v>
      </c>
      <c r="G39" s="23" t="s">
        <v>199</v>
      </c>
      <c r="H39" s="23" t="s">
        <v>200</v>
      </c>
      <c r="I39" s="107">
        <v>100000</v>
      </c>
      <c r="J39" s="107">
        <v>100000</v>
      </c>
      <c r="K39" s="107">
        <v>100000</v>
      </c>
      <c r="L39" s="107"/>
      <c r="M39" s="107"/>
      <c r="N39" s="107"/>
      <c r="O39" s="107"/>
      <c r="P39" s="107"/>
      <c r="Q39" s="107"/>
      <c r="R39" s="107"/>
      <c r="S39" s="107"/>
      <c r="T39" s="107"/>
      <c r="U39" s="87"/>
      <c r="V39" s="107"/>
      <c r="W39" s="107"/>
    </row>
    <row r="40" ht="32.9" customHeight="1" spans="1:23">
      <c r="A40" s="23" t="s">
        <v>241</v>
      </c>
      <c r="B40" s="104" t="s">
        <v>250</v>
      </c>
      <c r="C40" s="23" t="s">
        <v>249</v>
      </c>
      <c r="D40" s="23" t="s">
        <v>46</v>
      </c>
      <c r="E40" s="23" t="s">
        <v>103</v>
      </c>
      <c r="F40" s="23" t="s">
        <v>104</v>
      </c>
      <c r="G40" s="23" t="s">
        <v>207</v>
      </c>
      <c r="H40" s="23" t="s">
        <v>208</v>
      </c>
      <c r="I40" s="107">
        <v>36400</v>
      </c>
      <c r="J40" s="107">
        <v>36400</v>
      </c>
      <c r="K40" s="107">
        <v>36400</v>
      </c>
      <c r="L40" s="107"/>
      <c r="M40" s="107"/>
      <c r="N40" s="107"/>
      <c r="O40" s="107"/>
      <c r="P40" s="107"/>
      <c r="Q40" s="107"/>
      <c r="R40" s="107"/>
      <c r="S40" s="107"/>
      <c r="T40" s="107"/>
      <c r="U40" s="87"/>
      <c r="V40" s="107"/>
      <c r="W40" s="107"/>
    </row>
    <row r="41" ht="32.9" customHeight="1" spans="1:23">
      <c r="A41" s="23" t="s">
        <v>241</v>
      </c>
      <c r="B41" s="104" t="s">
        <v>250</v>
      </c>
      <c r="C41" s="23" t="s">
        <v>249</v>
      </c>
      <c r="D41" s="23" t="s">
        <v>46</v>
      </c>
      <c r="E41" s="23" t="s">
        <v>103</v>
      </c>
      <c r="F41" s="23" t="s">
        <v>104</v>
      </c>
      <c r="G41" s="23" t="s">
        <v>211</v>
      </c>
      <c r="H41" s="23" t="s">
        <v>212</v>
      </c>
      <c r="I41" s="107">
        <v>55000</v>
      </c>
      <c r="J41" s="107">
        <v>55000</v>
      </c>
      <c r="K41" s="107">
        <v>55000</v>
      </c>
      <c r="L41" s="107"/>
      <c r="M41" s="107"/>
      <c r="N41" s="107"/>
      <c r="O41" s="107"/>
      <c r="P41" s="107"/>
      <c r="Q41" s="107"/>
      <c r="R41" s="107"/>
      <c r="S41" s="107"/>
      <c r="T41" s="107"/>
      <c r="U41" s="87"/>
      <c r="V41" s="107"/>
      <c r="W41" s="107"/>
    </row>
    <row r="42" ht="32.9" customHeight="1" spans="1:23">
      <c r="A42" s="23" t="s">
        <v>241</v>
      </c>
      <c r="B42" s="104" t="s">
        <v>250</v>
      </c>
      <c r="C42" s="23" t="s">
        <v>249</v>
      </c>
      <c r="D42" s="23" t="s">
        <v>46</v>
      </c>
      <c r="E42" s="23" t="s">
        <v>103</v>
      </c>
      <c r="F42" s="23" t="s">
        <v>104</v>
      </c>
      <c r="G42" s="23" t="s">
        <v>243</v>
      </c>
      <c r="H42" s="23" t="s">
        <v>244</v>
      </c>
      <c r="I42" s="107">
        <v>29700</v>
      </c>
      <c r="J42" s="107">
        <v>29700</v>
      </c>
      <c r="K42" s="107">
        <v>29700</v>
      </c>
      <c r="L42" s="107"/>
      <c r="M42" s="107"/>
      <c r="N42" s="107"/>
      <c r="O42" s="107"/>
      <c r="P42" s="107"/>
      <c r="Q42" s="107"/>
      <c r="R42" s="107"/>
      <c r="S42" s="107"/>
      <c r="T42" s="107"/>
      <c r="U42" s="87"/>
      <c r="V42" s="107"/>
      <c r="W42" s="107"/>
    </row>
    <row r="43" ht="32.9" customHeight="1" spans="1:23">
      <c r="A43" s="23"/>
      <c r="B43" s="23"/>
      <c r="C43" s="23" t="s">
        <v>251</v>
      </c>
      <c r="D43" s="23"/>
      <c r="E43" s="23"/>
      <c r="F43" s="23"/>
      <c r="G43" s="23"/>
      <c r="H43" s="23"/>
      <c r="I43" s="107">
        <v>910000</v>
      </c>
      <c r="J43" s="107">
        <v>910000</v>
      </c>
      <c r="K43" s="107">
        <v>910000</v>
      </c>
      <c r="L43" s="107"/>
      <c r="M43" s="107"/>
      <c r="N43" s="107"/>
      <c r="O43" s="107"/>
      <c r="P43" s="107"/>
      <c r="Q43" s="107"/>
      <c r="R43" s="107"/>
      <c r="S43" s="107"/>
      <c r="T43" s="107"/>
      <c r="U43" s="87"/>
      <c r="V43" s="107"/>
      <c r="W43" s="107"/>
    </row>
    <row r="44" ht="32.9" customHeight="1" spans="1:23">
      <c r="A44" s="23" t="s">
        <v>252</v>
      </c>
      <c r="B44" s="104" t="s">
        <v>253</v>
      </c>
      <c r="C44" s="23" t="s">
        <v>251</v>
      </c>
      <c r="D44" s="23" t="s">
        <v>46</v>
      </c>
      <c r="E44" s="23" t="s">
        <v>105</v>
      </c>
      <c r="F44" s="23" t="s">
        <v>106</v>
      </c>
      <c r="G44" s="23" t="s">
        <v>254</v>
      </c>
      <c r="H44" s="23" t="s">
        <v>255</v>
      </c>
      <c r="I44" s="107">
        <v>910000</v>
      </c>
      <c r="J44" s="107">
        <v>910000</v>
      </c>
      <c r="K44" s="107">
        <v>910000</v>
      </c>
      <c r="L44" s="107"/>
      <c r="M44" s="107"/>
      <c r="N44" s="107"/>
      <c r="O44" s="107"/>
      <c r="P44" s="107"/>
      <c r="Q44" s="107"/>
      <c r="R44" s="107"/>
      <c r="S44" s="107"/>
      <c r="T44" s="107"/>
      <c r="U44" s="87"/>
      <c r="V44" s="107"/>
      <c r="W44" s="107"/>
    </row>
    <row r="45" ht="32.9" customHeight="1" spans="1:23">
      <c r="A45" s="23"/>
      <c r="B45" s="23"/>
      <c r="C45" s="23" t="s">
        <v>256</v>
      </c>
      <c r="D45" s="23"/>
      <c r="E45" s="23"/>
      <c r="F45" s="23"/>
      <c r="G45" s="23"/>
      <c r="H45" s="23"/>
      <c r="I45" s="107">
        <v>3529000</v>
      </c>
      <c r="J45" s="107">
        <v>3490000</v>
      </c>
      <c r="K45" s="107"/>
      <c r="L45" s="107"/>
      <c r="M45" s="107"/>
      <c r="N45" s="107">
        <v>39000</v>
      </c>
      <c r="O45" s="107"/>
      <c r="P45" s="107"/>
      <c r="Q45" s="107"/>
      <c r="R45" s="107"/>
      <c r="S45" s="107"/>
      <c r="T45" s="107"/>
      <c r="U45" s="87"/>
      <c r="V45" s="107"/>
      <c r="W45" s="107"/>
    </row>
    <row r="46" ht="32.9" customHeight="1" spans="1:23">
      <c r="A46" s="23" t="s">
        <v>241</v>
      </c>
      <c r="B46" s="104" t="s">
        <v>257</v>
      </c>
      <c r="C46" s="23" t="s">
        <v>256</v>
      </c>
      <c r="D46" s="23" t="s">
        <v>46</v>
      </c>
      <c r="E46" s="23" t="s">
        <v>103</v>
      </c>
      <c r="F46" s="23" t="s">
        <v>104</v>
      </c>
      <c r="G46" s="23" t="s">
        <v>199</v>
      </c>
      <c r="H46" s="23" t="s">
        <v>200</v>
      </c>
      <c r="I46" s="107">
        <v>163400</v>
      </c>
      <c r="J46" s="107">
        <v>163400</v>
      </c>
      <c r="K46" s="107"/>
      <c r="L46" s="107"/>
      <c r="M46" s="107"/>
      <c r="N46" s="107"/>
      <c r="O46" s="107"/>
      <c r="P46" s="107"/>
      <c r="Q46" s="107"/>
      <c r="R46" s="107"/>
      <c r="S46" s="107"/>
      <c r="T46" s="107"/>
      <c r="U46" s="87"/>
      <c r="V46" s="107"/>
      <c r="W46" s="107"/>
    </row>
    <row r="47" ht="32.9" customHeight="1" spans="1:23">
      <c r="A47" s="23" t="s">
        <v>241</v>
      </c>
      <c r="B47" s="104" t="s">
        <v>257</v>
      </c>
      <c r="C47" s="23" t="s">
        <v>256</v>
      </c>
      <c r="D47" s="23" t="s">
        <v>46</v>
      </c>
      <c r="E47" s="23" t="s">
        <v>103</v>
      </c>
      <c r="F47" s="23" t="s">
        <v>104</v>
      </c>
      <c r="G47" s="23" t="s">
        <v>207</v>
      </c>
      <c r="H47" s="23" t="s">
        <v>208</v>
      </c>
      <c r="I47" s="107">
        <v>545400</v>
      </c>
      <c r="J47" s="107">
        <v>545400</v>
      </c>
      <c r="K47" s="107"/>
      <c r="L47" s="107"/>
      <c r="M47" s="107"/>
      <c r="N47" s="107"/>
      <c r="O47" s="107"/>
      <c r="P47" s="107"/>
      <c r="Q47" s="107"/>
      <c r="R47" s="107"/>
      <c r="S47" s="107"/>
      <c r="T47" s="107"/>
      <c r="U47" s="87"/>
      <c r="V47" s="107"/>
      <c r="W47" s="107"/>
    </row>
    <row r="48" ht="32.9" customHeight="1" spans="1:23">
      <c r="A48" s="23" t="s">
        <v>241</v>
      </c>
      <c r="B48" s="104" t="s">
        <v>257</v>
      </c>
      <c r="C48" s="23" t="s">
        <v>256</v>
      </c>
      <c r="D48" s="23" t="s">
        <v>46</v>
      </c>
      <c r="E48" s="23" t="s">
        <v>103</v>
      </c>
      <c r="F48" s="23" t="s">
        <v>104</v>
      </c>
      <c r="G48" s="23" t="s">
        <v>232</v>
      </c>
      <c r="H48" s="23" t="s">
        <v>233</v>
      </c>
      <c r="I48" s="107">
        <v>297000</v>
      </c>
      <c r="J48" s="107">
        <v>297000</v>
      </c>
      <c r="K48" s="107"/>
      <c r="L48" s="107"/>
      <c r="M48" s="107"/>
      <c r="N48" s="107"/>
      <c r="O48" s="107"/>
      <c r="P48" s="107"/>
      <c r="Q48" s="107"/>
      <c r="R48" s="107"/>
      <c r="S48" s="107"/>
      <c r="T48" s="107"/>
      <c r="U48" s="87"/>
      <c r="V48" s="107"/>
      <c r="W48" s="107"/>
    </row>
    <row r="49" ht="32.9" customHeight="1" spans="1:23">
      <c r="A49" s="23" t="s">
        <v>241</v>
      </c>
      <c r="B49" s="104" t="s">
        <v>257</v>
      </c>
      <c r="C49" s="23" t="s">
        <v>256</v>
      </c>
      <c r="D49" s="23" t="s">
        <v>46</v>
      </c>
      <c r="E49" s="23" t="s">
        <v>103</v>
      </c>
      <c r="F49" s="23" t="s">
        <v>104</v>
      </c>
      <c r="G49" s="23" t="s">
        <v>234</v>
      </c>
      <c r="H49" s="23" t="s">
        <v>235</v>
      </c>
      <c r="I49" s="107">
        <v>250000</v>
      </c>
      <c r="J49" s="107">
        <v>250000</v>
      </c>
      <c r="K49" s="107"/>
      <c r="L49" s="107"/>
      <c r="M49" s="107"/>
      <c r="N49" s="107"/>
      <c r="O49" s="107"/>
      <c r="P49" s="107"/>
      <c r="Q49" s="107"/>
      <c r="R49" s="107"/>
      <c r="S49" s="107"/>
      <c r="T49" s="107"/>
      <c r="U49" s="87"/>
      <c r="V49" s="107"/>
      <c r="W49" s="107"/>
    </row>
    <row r="50" ht="32.9" customHeight="1" spans="1:23">
      <c r="A50" s="23" t="s">
        <v>241</v>
      </c>
      <c r="B50" s="104" t="s">
        <v>257</v>
      </c>
      <c r="C50" s="23" t="s">
        <v>256</v>
      </c>
      <c r="D50" s="23" t="s">
        <v>46</v>
      </c>
      <c r="E50" s="23" t="s">
        <v>103</v>
      </c>
      <c r="F50" s="23" t="s">
        <v>104</v>
      </c>
      <c r="G50" s="23" t="s">
        <v>236</v>
      </c>
      <c r="H50" s="23" t="s">
        <v>237</v>
      </c>
      <c r="I50" s="107">
        <v>280000</v>
      </c>
      <c r="J50" s="107">
        <v>280000</v>
      </c>
      <c r="K50" s="107"/>
      <c r="L50" s="107"/>
      <c r="M50" s="107"/>
      <c r="N50" s="107"/>
      <c r="O50" s="107"/>
      <c r="P50" s="107"/>
      <c r="Q50" s="107"/>
      <c r="R50" s="107"/>
      <c r="S50" s="107"/>
      <c r="T50" s="107"/>
      <c r="U50" s="87"/>
      <c r="V50" s="107"/>
      <c r="W50" s="107"/>
    </row>
    <row r="51" ht="32.9" customHeight="1" spans="1:23">
      <c r="A51" s="23" t="s">
        <v>241</v>
      </c>
      <c r="B51" s="104" t="s">
        <v>257</v>
      </c>
      <c r="C51" s="23" t="s">
        <v>256</v>
      </c>
      <c r="D51" s="23" t="s">
        <v>46</v>
      </c>
      <c r="E51" s="23" t="s">
        <v>103</v>
      </c>
      <c r="F51" s="23" t="s">
        <v>104</v>
      </c>
      <c r="G51" s="23" t="s">
        <v>258</v>
      </c>
      <c r="H51" s="23" t="s">
        <v>259</v>
      </c>
      <c r="I51" s="107">
        <v>380000</v>
      </c>
      <c r="J51" s="107">
        <v>380000</v>
      </c>
      <c r="K51" s="107"/>
      <c r="L51" s="107"/>
      <c r="M51" s="107"/>
      <c r="N51" s="107"/>
      <c r="O51" s="107"/>
      <c r="P51" s="107"/>
      <c r="Q51" s="107"/>
      <c r="R51" s="107"/>
      <c r="S51" s="107"/>
      <c r="T51" s="107"/>
      <c r="U51" s="87"/>
      <c r="V51" s="107"/>
      <c r="W51" s="107"/>
    </row>
    <row r="52" ht="32.9" customHeight="1" spans="1:23">
      <c r="A52" s="23" t="s">
        <v>241</v>
      </c>
      <c r="B52" s="104" t="s">
        <v>257</v>
      </c>
      <c r="C52" s="23" t="s">
        <v>256</v>
      </c>
      <c r="D52" s="23" t="s">
        <v>46</v>
      </c>
      <c r="E52" s="23" t="s">
        <v>103</v>
      </c>
      <c r="F52" s="23" t="s">
        <v>104</v>
      </c>
      <c r="G52" s="23" t="s">
        <v>195</v>
      </c>
      <c r="H52" s="23" t="s">
        <v>196</v>
      </c>
      <c r="I52" s="107">
        <v>349000</v>
      </c>
      <c r="J52" s="107">
        <v>349000</v>
      </c>
      <c r="K52" s="107"/>
      <c r="L52" s="107"/>
      <c r="M52" s="107"/>
      <c r="N52" s="107"/>
      <c r="O52" s="107"/>
      <c r="P52" s="107"/>
      <c r="Q52" s="107"/>
      <c r="R52" s="107"/>
      <c r="S52" s="107"/>
      <c r="T52" s="107"/>
      <c r="U52" s="87"/>
      <c r="V52" s="107"/>
      <c r="W52" s="107"/>
    </row>
    <row r="53" ht="32.9" customHeight="1" spans="1:23">
      <c r="A53" s="23" t="s">
        <v>241</v>
      </c>
      <c r="B53" s="104" t="s">
        <v>257</v>
      </c>
      <c r="C53" s="23" t="s">
        <v>256</v>
      </c>
      <c r="D53" s="23" t="s">
        <v>46</v>
      </c>
      <c r="E53" s="23" t="s">
        <v>103</v>
      </c>
      <c r="F53" s="23" t="s">
        <v>104</v>
      </c>
      <c r="G53" s="23" t="s">
        <v>260</v>
      </c>
      <c r="H53" s="23" t="s">
        <v>261</v>
      </c>
      <c r="I53" s="107">
        <v>195600</v>
      </c>
      <c r="J53" s="107">
        <v>195600</v>
      </c>
      <c r="K53" s="107"/>
      <c r="L53" s="107"/>
      <c r="M53" s="107"/>
      <c r="N53" s="107"/>
      <c r="O53" s="107"/>
      <c r="P53" s="107"/>
      <c r="Q53" s="107"/>
      <c r="R53" s="107"/>
      <c r="S53" s="107"/>
      <c r="T53" s="107"/>
      <c r="U53" s="87"/>
      <c r="V53" s="107"/>
      <c r="W53" s="107"/>
    </row>
    <row r="54" ht="32.9" customHeight="1" spans="1:23">
      <c r="A54" s="23" t="s">
        <v>241</v>
      </c>
      <c r="B54" s="104" t="s">
        <v>257</v>
      </c>
      <c r="C54" s="23" t="s">
        <v>256</v>
      </c>
      <c r="D54" s="23" t="s">
        <v>46</v>
      </c>
      <c r="E54" s="23" t="s">
        <v>103</v>
      </c>
      <c r="F54" s="23" t="s">
        <v>104</v>
      </c>
      <c r="G54" s="23" t="s">
        <v>245</v>
      </c>
      <c r="H54" s="23" t="s">
        <v>246</v>
      </c>
      <c r="I54" s="107">
        <v>818600</v>
      </c>
      <c r="J54" s="107">
        <v>779600</v>
      </c>
      <c r="K54" s="107"/>
      <c r="L54" s="107"/>
      <c r="M54" s="107"/>
      <c r="N54" s="107">
        <v>39000</v>
      </c>
      <c r="O54" s="107"/>
      <c r="P54" s="107"/>
      <c r="Q54" s="107"/>
      <c r="R54" s="107"/>
      <c r="S54" s="107"/>
      <c r="T54" s="107"/>
      <c r="U54" s="87"/>
      <c r="V54" s="107"/>
      <c r="W54" s="107"/>
    </row>
    <row r="55" ht="32.9" customHeight="1" spans="1:23">
      <c r="A55" s="23" t="s">
        <v>241</v>
      </c>
      <c r="B55" s="104" t="s">
        <v>257</v>
      </c>
      <c r="C55" s="23" t="s">
        <v>256</v>
      </c>
      <c r="D55" s="23" t="s">
        <v>46</v>
      </c>
      <c r="E55" s="23" t="s">
        <v>103</v>
      </c>
      <c r="F55" s="23" t="s">
        <v>104</v>
      </c>
      <c r="G55" s="23" t="s">
        <v>262</v>
      </c>
      <c r="H55" s="23" t="s">
        <v>263</v>
      </c>
      <c r="I55" s="107">
        <v>250000</v>
      </c>
      <c r="J55" s="107">
        <v>250000</v>
      </c>
      <c r="K55" s="107"/>
      <c r="L55" s="107"/>
      <c r="M55" s="107"/>
      <c r="N55" s="107"/>
      <c r="O55" s="107"/>
      <c r="P55" s="107"/>
      <c r="Q55" s="107"/>
      <c r="R55" s="107"/>
      <c r="S55" s="107"/>
      <c r="T55" s="107"/>
      <c r="U55" s="87"/>
      <c r="V55" s="107"/>
      <c r="W55" s="107"/>
    </row>
    <row r="56" ht="32.9" customHeight="1" spans="1:23">
      <c r="A56" s="23"/>
      <c r="B56" s="23"/>
      <c r="C56" s="23" t="s">
        <v>264</v>
      </c>
      <c r="D56" s="23"/>
      <c r="E56" s="23"/>
      <c r="F56" s="23"/>
      <c r="G56" s="23"/>
      <c r="H56" s="23"/>
      <c r="I56" s="107">
        <v>14720.88</v>
      </c>
      <c r="J56" s="107"/>
      <c r="K56" s="107"/>
      <c r="L56" s="107"/>
      <c r="M56" s="107"/>
      <c r="N56" s="107">
        <v>14720.88</v>
      </c>
      <c r="O56" s="107"/>
      <c r="P56" s="107"/>
      <c r="Q56" s="107"/>
      <c r="R56" s="107"/>
      <c r="S56" s="107"/>
      <c r="T56" s="107"/>
      <c r="U56" s="87"/>
      <c r="V56" s="107"/>
      <c r="W56" s="107"/>
    </row>
    <row r="57" ht="32.9" customHeight="1" spans="1:23">
      <c r="A57" s="23" t="s">
        <v>241</v>
      </c>
      <c r="B57" s="104" t="s">
        <v>265</v>
      </c>
      <c r="C57" s="23" t="s">
        <v>264</v>
      </c>
      <c r="D57" s="23" t="s">
        <v>46</v>
      </c>
      <c r="E57" s="23" t="s">
        <v>95</v>
      </c>
      <c r="F57" s="23" t="s">
        <v>96</v>
      </c>
      <c r="G57" s="23" t="s">
        <v>207</v>
      </c>
      <c r="H57" s="23" t="s">
        <v>208</v>
      </c>
      <c r="I57" s="107">
        <v>14720.88</v>
      </c>
      <c r="J57" s="107"/>
      <c r="K57" s="107"/>
      <c r="L57" s="107"/>
      <c r="M57" s="107"/>
      <c r="N57" s="107">
        <v>14720.88</v>
      </c>
      <c r="O57" s="107"/>
      <c r="P57" s="107"/>
      <c r="Q57" s="107"/>
      <c r="R57" s="107"/>
      <c r="S57" s="107"/>
      <c r="T57" s="107"/>
      <c r="U57" s="87"/>
      <c r="V57" s="107"/>
      <c r="W57" s="107"/>
    </row>
    <row r="58" ht="32.9" customHeight="1" spans="1:23">
      <c r="A58" s="23"/>
      <c r="B58" s="23"/>
      <c r="C58" s="23" t="s">
        <v>266</v>
      </c>
      <c r="D58" s="23"/>
      <c r="E58" s="23"/>
      <c r="F58" s="23"/>
      <c r="G58" s="23"/>
      <c r="H58" s="23"/>
      <c r="I58" s="107">
        <v>422593.42</v>
      </c>
      <c r="J58" s="107"/>
      <c r="K58" s="107"/>
      <c r="L58" s="107"/>
      <c r="M58" s="107"/>
      <c r="N58" s="107">
        <v>422593.42</v>
      </c>
      <c r="O58" s="107"/>
      <c r="P58" s="107"/>
      <c r="Q58" s="107"/>
      <c r="R58" s="107"/>
      <c r="S58" s="107"/>
      <c r="T58" s="107"/>
      <c r="U58" s="87"/>
      <c r="V58" s="107"/>
      <c r="W58" s="107"/>
    </row>
    <row r="59" ht="32.9" customHeight="1" spans="1:23">
      <c r="A59" s="23" t="s">
        <v>241</v>
      </c>
      <c r="B59" s="104" t="s">
        <v>267</v>
      </c>
      <c r="C59" s="23" t="s">
        <v>266</v>
      </c>
      <c r="D59" s="23" t="s">
        <v>46</v>
      </c>
      <c r="E59" s="23" t="s">
        <v>103</v>
      </c>
      <c r="F59" s="23" t="s">
        <v>104</v>
      </c>
      <c r="G59" s="23" t="s">
        <v>207</v>
      </c>
      <c r="H59" s="23" t="s">
        <v>208</v>
      </c>
      <c r="I59" s="107">
        <v>345970.92</v>
      </c>
      <c r="J59" s="107"/>
      <c r="K59" s="107"/>
      <c r="L59" s="107"/>
      <c r="M59" s="107"/>
      <c r="N59" s="107">
        <v>345970.92</v>
      </c>
      <c r="O59" s="107"/>
      <c r="P59" s="107"/>
      <c r="Q59" s="107"/>
      <c r="R59" s="107"/>
      <c r="S59" s="107"/>
      <c r="T59" s="107"/>
      <c r="U59" s="87"/>
      <c r="V59" s="107"/>
      <c r="W59" s="107"/>
    </row>
    <row r="60" ht="32.9" customHeight="1" spans="1:23">
      <c r="A60" s="23" t="s">
        <v>241</v>
      </c>
      <c r="B60" s="104" t="s">
        <v>267</v>
      </c>
      <c r="C60" s="23" t="s">
        <v>266</v>
      </c>
      <c r="D60" s="23" t="s">
        <v>46</v>
      </c>
      <c r="E60" s="23" t="s">
        <v>103</v>
      </c>
      <c r="F60" s="23" t="s">
        <v>104</v>
      </c>
      <c r="G60" s="23" t="s">
        <v>232</v>
      </c>
      <c r="H60" s="23" t="s">
        <v>233</v>
      </c>
      <c r="I60" s="107">
        <v>76622.5</v>
      </c>
      <c r="J60" s="107"/>
      <c r="K60" s="107"/>
      <c r="L60" s="107"/>
      <c r="M60" s="107"/>
      <c r="N60" s="107">
        <v>76622.5</v>
      </c>
      <c r="O60" s="107"/>
      <c r="P60" s="107"/>
      <c r="Q60" s="107"/>
      <c r="R60" s="107"/>
      <c r="S60" s="107"/>
      <c r="T60" s="107"/>
      <c r="U60" s="87"/>
      <c r="V60" s="107"/>
      <c r="W60" s="107"/>
    </row>
    <row r="61" ht="18.75" customHeight="1" spans="1:23">
      <c r="A61" s="30" t="s">
        <v>113</v>
      </c>
      <c r="B61" s="31"/>
      <c r="C61" s="31"/>
      <c r="D61" s="31"/>
      <c r="E61" s="31"/>
      <c r="F61" s="31"/>
      <c r="G61" s="31"/>
      <c r="H61" s="32"/>
      <c r="I61" s="107">
        <v>10249582.8</v>
      </c>
      <c r="J61" s="107">
        <v>7401100</v>
      </c>
      <c r="K61" s="107">
        <v>1131100</v>
      </c>
      <c r="L61" s="107"/>
      <c r="M61" s="107"/>
      <c r="N61" s="107">
        <v>574032.8</v>
      </c>
      <c r="O61" s="107"/>
      <c r="P61" s="107"/>
      <c r="Q61" s="107"/>
      <c r="R61" s="107">
        <v>2274450</v>
      </c>
      <c r="S61" s="107">
        <v>2274450</v>
      </c>
      <c r="T61" s="107"/>
      <c r="U61" s="87"/>
      <c r="V61" s="107"/>
      <c r="W61" s="107"/>
    </row>
  </sheetData>
  <mergeCells count="28">
    <mergeCell ref="A2:W2"/>
    <mergeCell ref="A3:I3"/>
    <mergeCell ref="J4:M4"/>
    <mergeCell ref="N4:P4"/>
    <mergeCell ref="R4:W4"/>
    <mergeCell ref="J5:K5"/>
    <mergeCell ref="A61:H6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5"/>
  <sheetViews>
    <sheetView showZeros="0" topLeftCell="A10" workbookViewId="0">
      <selection activeCell="B20" sqref="B20:B22"/>
    </sheetView>
  </sheetViews>
  <sheetFormatPr defaultColWidth="9.14166666666667" defaultRowHeight="12" customHeight="1"/>
  <cols>
    <col min="1" max="1" width="34.2833333333333" customWidth="1"/>
    <col min="2" max="2" width="82.775" customWidth="1"/>
    <col min="3" max="3" width="17.175" customWidth="1"/>
    <col min="4" max="4" width="21.0333333333333" customWidth="1"/>
    <col min="5" max="5" width="38.225" customWidth="1"/>
    <col min="6" max="6" width="11.2833333333333" customWidth="1"/>
    <col min="7" max="7" width="10.3166666666667" customWidth="1"/>
    <col min="8" max="8" width="9.31666666666667" customWidth="1"/>
    <col min="9" max="9" width="13.425" customWidth="1"/>
    <col min="10" max="10" width="92.8916666666667" customWidth="1"/>
  </cols>
  <sheetData>
    <row r="1" customHeight="1" spans="10:10">
      <c r="J1" s="51" t="s">
        <v>268</v>
      </c>
    </row>
    <row r="2" ht="28.5" customHeight="1" spans="1:10">
      <c r="A2" s="42" t="s">
        <v>269</v>
      </c>
      <c r="B2" s="27"/>
      <c r="C2" s="27"/>
      <c r="D2" s="27"/>
      <c r="E2" s="27"/>
      <c r="F2" s="43"/>
      <c r="G2" s="27"/>
      <c r="H2" s="43"/>
      <c r="I2" s="43"/>
      <c r="J2" s="27"/>
    </row>
    <row r="3" ht="15" customHeight="1" spans="1:1">
      <c r="A3" s="4" t="str">
        <f>"单位名称："&amp;"云南省林业调查规划院大理分院"</f>
        <v>单位名称：云南省林业调查规划院大理分院</v>
      </c>
    </row>
    <row r="4" ht="23" customHeight="1" spans="1:10">
      <c r="A4" s="44" t="s">
        <v>270</v>
      </c>
      <c r="B4" s="44" t="s">
        <v>271</v>
      </c>
      <c r="C4" s="44" t="s">
        <v>272</v>
      </c>
      <c r="D4" s="44" t="s">
        <v>273</v>
      </c>
      <c r="E4" s="44" t="s">
        <v>274</v>
      </c>
      <c r="F4" s="45" t="s">
        <v>275</v>
      </c>
      <c r="G4" s="44" t="s">
        <v>276</v>
      </c>
      <c r="H4" s="45" t="s">
        <v>277</v>
      </c>
      <c r="I4" s="45" t="s">
        <v>278</v>
      </c>
      <c r="J4" s="44" t="s">
        <v>279</v>
      </c>
    </row>
    <row r="5" ht="14.25" customHeight="1" spans="1:10">
      <c r="A5" s="44">
        <v>1</v>
      </c>
      <c r="B5" s="44">
        <v>2</v>
      </c>
      <c r="C5" s="44">
        <v>3</v>
      </c>
      <c r="D5" s="44">
        <v>4</v>
      </c>
      <c r="E5" s="44">
        <v>5</v>
      </c>
      <c r="F5" s="45">
        <v>6</v>
      </c>
      <c r="G5" s="44">
        <v>7</v>
      </c>
      <c r="H5" s="45">
        <v>8</v>
      </c>
      <c r="I5" s="45">
        <v>9</v>
      </c>
      <c r="J5" s="44">
        <v>10</v>
      </c>
    </row>
    <row r="6" ht="21" customHeight="1" spans="1:10">
      <c r="A6" s="46" t="s">
        <v>46</v>
      </c>
      <c r="B6" s="47"/>
      <c r="C6" s="47"/>
      <c r="D6" s="47"/>
      <c r="E6" s="48"/>
      <c r="F6" s="49"/>
      <c r="G6" s="48"/>
      <c r="H6" s="49"/>
      <c r="I6" s="49"/>
      <c r="J6" s="48"/>
    </row>
    <row r="7" ht="37" customHeight="1" spans="1:10">
      <c r="A7" s="102" t="s">
        <v>256</v>
      </c>
      <c r="B7" s="50" t="s">
        <v>280</v>
      </c>
      <c r="C7" s="50" t="s">
        <v>281</v>
      </c>
      <c r="D7" s="50" t="s">
        <v>282</v>
      </c>
      <c r="E7" s="46" t="s">
        <v>283</v>
      </c>
      <c r="F7" s="50" t="s">
        <v>284</v>
      </c>
      <c r="G7" s="46" t="s">
        <v>285</v>
      </c>
      <c r="H7" s="50" t="s">
        <v>286</v>
      </c>
      <c r="I7" s="50" t="s">
        <v>287</v>
      </c>
      <c r="J7" s="46" t="s">
        <v>288</v>
      </c>
    </row>
    <row r="8" ht="36" customHeight="1" spans="1:10">
      <c r="A8" s="102" t="s">
        <v>256</v>
      </c>
      <c r="B8" s="50" t="s">
        <v>280</v>
      </c>
      <c r="C8" s="50" t="s">
        <v>281</v>
      </c>
      <c r="D8" s="50" t="s">
        <v>289</v>
      </c>
      <c r="E8" s="46" t="s">
        <v>290</v>
      </c>
      <c r="F8" s="50" t="s">
        <v>284</v>
      </c>
      <c r="G8" s="46" t="s">
        <v>291</v>
      </c>
      <c r="H8" s="50" t="s">
        <v>292</v>
      </c>
      <c r="I8" s="50" t="s">
        <v>287</v>
      </c>
      <c r="J8" s="46" t="s">
        <v>293</v>
      </c>
    </row>
    <row r="9" ht="33.75" customHeight="1" spans="1:10">
      <c r="A9" s="102" t="s">
        <v>256</v>
      </c>
      <c r="B9" s="50" t="s">
        <v>280</v>
      </c>
      <c r="C9" s="50" t="s">
        <v>281</v>
      </c>
      <c r="D9" s="50" t="s">
        <v>289</v>
      </c>
      <c r="E9" s="46" t="s">
        <v>294</v>
      </c>
      <c r="F9" s="50" t="s">
        <v>284</v>
      </c>
      <c r="G9" s="46" t="s">
        <v>131</v>
      </c>
      <c r="H9" s="50" t="s">
        <v>286</v>
      </c>
      <c r="I9" s="50" t="s">
        <v>287</v>
      </c>
      <c r="J9" s="46" t="s">
        <v>295</v>
      </c>
    </row>
    <row r="10" ht="51" customHeight="1" spans="1:10">
      <c r="A10" s="102" t="s">
        <v>256</v>
      </c>
      <c r="B10" s="50" t="s">
        <v>280</v>
      </c>
      <c r="C10" s="50" t="s">
        <v>281</v>
      </c>
      <c r="D10" s="50" t="s">
        <v>296</v>
      </c>
      <c r="E10" s="46" t="s">
        <v>297</v>
      </c>
      <c r="F10" s="50" t="s">
        <v>284</v>
      </c>
      <c r="G10" s="46" t="s">
        <v>298</v>
      </c>
      <c r="H10" s="50" t="s">
        <v>292</v>
      </c>
      <c r="I10" s="50" t="s">
        <v>287</v>
      </c>
      <c r="J10" s="46" t="s">
        <v>299</v>
      </c>
    </row>
    <row r="11" ht="33.75" customHeight="1" spans="1:10">
      <c r="A11" s="102" t="s">
        <v>256</v>
      </c>
      <c r="B11" s="50" t="s">
        <v>280</v>
      </c>
      <c r="C11" s="50" t="s">
        <v>300</v>
      </c>
      <c r="D11" s="50" t="s">
        <v>301</v>
      </c>
      <c r="E11" s="46" t="s">
        <v>302</v>
      </c>
      <c r="F11" s="50" t="s">
        <v>284</v>
      </c>
      <c r="G11" s="46" t="s">
        <v>303</v>
      </c>
      <c r="H11" s="50" t="s">
        <v>304</v>
      </c>
      <c r="I11" s="50" t="s">
        <v>287</v>
      </c>
      <c r="J11" s="46" t="s">
        <v>305</v>
      </c>
    </row>
    <row r="12" ht="58" customHeight="1" spans="1:10">
      <c r="A12" s="102" t="s">
        <v>256</v>
      </c>
      <c r="B12" s="50" t="s">
        <v>280</v>
      </c>
      <c r="C12" s="50" t="s">
        <v>306</v>
      </c>
      <c r="D12" s="50" t="s">
        <v>307</v>
      </c>
      <c r="E12" s="46" t="s">
        <v>308</v>
      </c>
      <c r="F12" s="50" t="s">
        <v>284</v>
      </c>
      <c r="G12" s="46" t="s">
        <v>291</v>
      </c>
      <c r="H12" s="50" t="s">
        <v>292</v>
      </c>
      <c r="I12" s="50" t="s">
        <v>287</v>
      </c>
      <c r="J12" s="46" t="s">
        <v>309</v>
      </c>
    </row>
    <row r="13" ht="37" customHeight="1" spans="1:10">
      <c r="A13" s="102" t="s">
        <v>240</v>
      </c>
      <c r="B13" s="50" t="s">
        <v>310</v>
      </c>
      <c r="C13" s="50" t="s">
        <v>281</v>
      </c>
      <c r="D13" s="50" t="s">
        <v>282</v>
      </c>
      <c r="E13" s="46" t="s">
        <v>311</v>
      </c>
      <c r="F13" s="50" t="s">
        <v>284</v>
      </c>
      <c r="G13" s="46" t="s">
        <v>132</v>
      </c>
      <c r="H13" s="50" t="s">
        <v>286</v>
      </c>
      <c r="I13" s="50" t="s">
        <v>287</v>
      </c>
      <c r="J13" s="46" t="s">
        <v>312</v>
      </c>
    </row>
    <row r="14" ht="57" customHeight="1" spans="1:10">
      <c r="A14" s="102" t="s">
        <v>240</v>
      </c>
      <c r="B14" s="50" t="s">
        <v>310</v>
      </c>
      <c r="C14" s="50" t="s">
        <v>281</v>
      </c>
      <c r="D14" s="50" t="s">
        <v>282</v>
      </c>
      <c r="E14" s="46" t="s">
        <v>313</v>
      </c>
      <c r="F14" s="50" t="s">
        <v>284</v>
      </c>
      <c r="G14" s="46">
        <v>1</v>
      </c>
      <c r="H14" s="50" t="s">
        <v>286</v>
      </c>
      <c r="I14" s="50" t="s">
        <v>287</v>
      </c>
      <c r="J14" s="46" t="s">
        <v>314</v>
      </c>
    </row>
    <row r="15" ht="33.75" customHeight="1" spans="1:10">
      <c r="A15" s="102" t="s">
        <v>240</v>
      </c>
      <c r="B15" s="50" t="s">
        <v>310</v>
      </c>
      <c r="C15" s="50" t="s">
        <v>281</v>
      </c>
      <c r="D15" s="50" t="s">
        <v>289</v>
      </c>
      <c r="E15" s="46" t="s">
        <v>315</v>
      </c>
      <c r="F15" s="50" t="s">
        <v>284</v>
      </c>
      <c r="G15" s="46" t="s">
        <v>298</v>
      </c>
      <c r="H15" s="50" t="s">
        <v>292</v>
      </c>
      <c r="I15" s="50" t="s">
        <v>287</v>
      </c>
      <c r="J15" s="46" t="s">
        <v>316</v>
      </c>
    </row>
    <row r="16" ht="33.75" customHeight="1" spans="1:10">
      <c r="A16" s="102" t="s">
        <v>240</v>
      </c>
      <c r="B16" s="50" t="s">
        <v>310</v>
      </c>
      <c r="C16" s="50" t="s">
        <v>281</v>
      </c>
      <c r="D16" s="50" t="s">
        <v>289</v>
      </c>
      <c r="E16" s="46" t="s">
        <v>317</v>
      </c>
      <c r="F16" s="50" t="s">
        <v>284</v>
      </c>
      <c r="G16" s="46" t="s">
        <v>131</v>
      </c>
      <c r="H16" s="50" t="s">
        <v>286</v>
      </c>
      <c r="I16" s="50" t="s">
        <v>287</v>
      </c>
      <c r="J16" s="46" t="s">
        <v>318</v>
      </c>
    </row>
    <row r="17" ht="42" customHeight="1" spans="1:10">
      <c r="A17" s="102" t="s">
        <v>240</v>
      </c>
      <c r="B17" s="50" t="s">
        <v>310</v>
      </c>
      <c r="C17" s="50" t="s">
        <v>281</v>
      </c>
      <c r="D17" s="50" t="s">
        <v>296</v>
      </c>
      <c r="E17" s="46" t="s">
        <v>319</v>
      </c>
      <c r="F17" s="50" t="s">
        <v>284</v>
      </c>
      <c r="G17" s="46" t="s">
        <v>298</v>
      </c>
      <c r="H17" s="50" t="s">
        <v>292</v>
      </c>
      <c r="I17" s="50" t="s">
        <v>287</v>
      </c>
      <c r="J17" s="46" t="s">
        <v>320</v>
      </c>
    </row>
    <row r="18" ht="41" customHeight="1" spans="1:10">
      <c r="A18" s="102" t="s">
        <v>240</v>
      </c>
      <c r="B18" s="50" t="s">
        <v>310</v>
      </c>
      <c r="C18" s="50" t="s">
        <v>300</v>
      </c>
      <c r="D18" s="50" t="s">
        <v>301</v>
      </c>
      <c r="E18" s="46" t="s">
        <v>321</v>
      </c>
      <c r="F18" s="50" t="s">
        <v>284</v>
      </c>
      <c r="G18" s="46" t="s">
        <v>303</v>
      </c>
      <c r="H18" s="50" t="s">
        <v>304</v>
      </c>
      <c r="I18" s="50" t="s">
        <v>287</v>
      </c>
      <c r="J18" s="46" t="s">
        <v>322</v>
      </c>
    </row>
    <row r="19" ht="33.75" customHeight="1" spans="1:10">
      <c r="A19" s="102" t="s">
        <v>240</v>
      </c>
      <c r="B19" s="50" t="s">
        <v>310</v>
      </c>
      <c r="C19" s="50" t="s">
        <v>306</v>
      </c>
      <c r="D19" s="50" t="s">
        <v>307</v>
      </c>
      <c r="E19" s="46" t="s">
        <v>323</v>
      </c>
      <c r="F19" s="50" t="s">
        <v>284</v>
      </c>
      <c r="G19" s="46" t="s">
        <v>298</v>
      </c>
      <c r="H19" s="50" t="s">
        <v>292</v>
      </c>
      <c r="I19" s="50" t="s">
        <v>287</v>
      </c>
      <c r="J19" s="46" t="s">
        <v>324</v>
      </c>
    </row>
    <row r="20" ht="33.75" customHeight="1" spans="1:10">
      <c r="A20" s="102" t="s">
        <v>251</v>
      </c>
      <c r="B20" s="50" t="s">
        <v>325</v>
      </c>
      <c r="C20" s="50" t="s">
        <v>281</v>
      </c>
      <c r="D20" s="50" t="s">
        <v>282</v>
      </c>
      <c r="E20" s="46" t="s">
        <v>326</v>
      </c>
      <c r="F20" s="50" t="s">
        <v>327</v>
      </c>
      <c r="G20" s="46" t="s">
        <v>328</v>
      </c>
      <c r="H20" s="50" t="s">
        <v>329</v>
      </c>
      <c r="I20" s="50" t="s">
        <v>287</v>
      </c>
      <c r="J20" s="46" t="s">
        <v>330</v>
      </c>
    </row>
    <row r="21" ht="37" customHeight="1" spans="1:10">
      <c r="A21" s="102" t="s">
        <v>251</v>
      </c>
      <c r="B21" s="50" t="s">
        <v>331</v>
      </c>
      <c r="C21" s="50" t="s">
        <v>300</v>
      </c>
      <c r="D21" s="50" t="s">
        <v>301</v>
      </c>
      <c r="E21" s="46" t="s">
        <v>332</v>
      </c>
      <c r="F21" s="50" t="s">
        <v>333</v>
      </c>
      <c r="G21" s="46" t="s">
        <v>334</v>
      </c>
      <c r="H21" s="50"/>
      <c r="I21" s="50" t="s">
        <v>335</v>
      </c>
      <c r="J21" s="46" t="s">
        <v>336</v>
      </c>
    </row>
    <row r="22" ht="39" customHeight="1" spans="1:10">
      <c r="A22" s="102" t="s">
        <v>251</v>
      </c>
      <c r="B22" s="50" t="s">
        <v>331</v>
      </c>
      <c r="C22" s="50" t="s">
        <v>306</v>
      </c>
      <c r="D22" s="50" t="s">
        <v>307</v>
      </c>
      <c r="E22" s="46" t="s">
        <v>337</v>
      </c>
      <c r="F22" s="50" t="s">
        <v>284</v>
      </c>
      <c r="G22" s="46" t="s">
        <v>298</v>
      </c>
      <c r="H22" s="50" t="s">
        <v>292</v>
      </c>
      <c r="I22" s="50" t="s">
        <v>287</v>
      </c>
      <c r="J22" s="46" t="s">
        <v>338</v>
      </c>
    </row>
    <row r="23" ht="72" customHeight="1" spans="1:10">
      <c r="A23" s="102" t="s">
        <v>227</v>
      </c>
      <c r="B23" s="50" t="s">
        <v>339</v>
      </c>
      <c r="C23" s="50" t="s">
        <v>281</v>
      </c>
      <c r="D23" s="50" t="s">
        <v>282</v>
      </c>
      <c r="E23" s="46" t="s">
        <v>340</v>
      </c>
      <c r="F23" s="50" t="s">
        <v>333</v>
      </c>
      <c r="G23" s="46" t="s">
        <v>341</v>
      </c>
      <c r="H23" s="50" t="s">
        <v>329</v>
      </c>
      <c r="I23" s="50" t="s">
        <v>287</v>
      </c>
      <c r="J23" s="46" t="s">
        <v>342</v>
      </c>
    </row>
    <row r="24" ht="84" customHeight="1" spans="1:10">
      <c r="A24" s="102" t="s">
        <v>227</v>
      </c>
      <c r="B24" s="50" t="s">
        <v>339</v>
      </c>
      <c r="C24" s="50" t="s">
        <v>281</v>
      </c>
      <c r="D24" s="50" t="s">
        <v>282</v>
      </c>
      <c r="E24" s="46" t="s">
        <v>343</v>
      </c>
      <c r="F24" s="50" t="s">
        <v>284</v>
      </c>
      <c r="G24" s="46" t="s">
        <v>344</v>
      </c>
      <c r="H24" s="50" t="s">
        <v>345</v>
      </c>
      <c r="I24" s="50" t="s">
        <v>287</v>
      </c>
      <c r="J24" s="46" t="s">
        <v>346</v>
      </c>
    </row>
    <row r="25" ht="66" customHeight="1" spans="1:10">
      <c r="A25" s="102" t="s">
        <v>227</v>
      </c>
      <c r="B25" s="50" t="s">
        <v>339</v>
      </c>
      <c r="C25" s="50" t="s">
        <v>281</v>
      </c>
      <c r="D25" s="50" t="s">
        <v>282</v>
      </c>
      <c r="E25" s="46" t="s">
        <v>347</v>
      </c>
      <c r="F25" s="50" t="s">
        <v>333</v>
      </c>
      <c r="G25" s="46" t="s">
        <v>131</v>
      </c>
      <c r="H25" s="50" t="s">
        <v>348</v>
      </c>
      <c r="I25" s="50" t="s">
        <v>287</v>
      </c>
      <c r="J25" s="46" t="s">
        <v>349</v>
      </c>
    </row>
    <row r="26" ht="33.75" customHeight="1" spans="1:10">
      <c r="A26" s="102" t="s">
        <v>227</v>
      </c>
      <c r="B26" s="50" t="s">
        <v>339</v>
      </c>
      <c r="C26" s="50" t="s">
        <v>300</v>
      </c>
      <c r="D26" s="50" t="s">
        <v>301</v>
      </c>
      <c r="E26" s="46" t="s">
        <v>350</v>
      </c>
      <c r="F26" s="50" t="s">
        <v>333</v>
      </c>
      <c r="G26" s="46" t="s">
        <v>334</v>
      </c>
      <c r="H26" s="50"/>
      <c r="I26" s="50" t="s">
        <v>335</v>
      </c>
      <c r="J26" s="46" t="s">
        <v>351</v>
      </c>
    </row>
    <row r="27" ht="37" customHeight="1" spans="1:10">
      <c r="A27" s="102" t="s">
        <v>227</v>
      </c>
      <c r="B27" s="50" t="s">
        <v>339</v>
      </c>
      <c r="C27" s="50" t="s">
        <v>306</v>
      </c>
      <c r="D27" s="50" t="s">
        <v>307</v>
      </c>
      <c r="E27" s="46" t="s">
        <v>352</v>
      </c>
      <c r="F27" s="50" t="s">
        <v>284</v>
      </c>
      <c r="G27" s="46" t="s">
        <v>298</v>
      </c>
      <c r="H27" s="50" t="s">
        <v>292</v>
      </c>
      <c r="I27" s="50" t="s">
        <v>287</v>
      </c>
      <c r="J27" s="46" t="s">
        <v>353</v>
      </c>
    </row>
    <row r="28" ht="33.75" customHeight="1" spans="1:10">
      <c r="A28" s="102" t="s">
        <v>249</v>
      </c>
      <c r="B28" s="50" t="s">
        <v>354</v>
      </c>
      <c r="C28" s="50" t="s">
        <v>281</v>
      </c>
      <c r="D28" s="50" t="s">
        <v>282</v>
      </c>
      <c r="E28" s="46" t="s">
        <v>355</v>
      </c>
      <c r="F28" s="50" t="s">
        <v>284</v>
      </c>
      <c r="G28" s="46" t="s">
        <v>356</v>
      </c>
      <c r="H28" s="50" t="s">
        <v>329</v>
      </c>
      <c r="I28" s="50" t="s">
        <v>287</v>
      </c>
      <c r="J28" s="46" t="s">
        <v>357</v>
      </c>
    </row>
    <row r="29" ht="33.75" customHeight="1" spans="1:10">
      <c r="A29" s="102" t="s">
        <v>249</v>
      </c>
      <c r="B29" s="50" t="s">
        <v>354</v>
      </c>
      <c r="C29" s="50" t="s">
        <v>281</v>
      </c>
      <c r="D29" s="50" t="s">
        <v>282</v>
      </c>
      <c r="E29" s="46" t="s">
        <v>358</v>
      </c>
      <c r="F29" s="50" t="s">
        <v>284</v>
      </c>
      <c r="G29" s="46" t="s">
        <v>359</v>
      </c>
      <c r="H29" s="50" t="s">
        <v>360</v>
      </c>
      <c r="I29" s="50" t="s">
        <v>287</v>
      </c>
      <c r="J29" s="46" t="s">
        <v>361</v>
      </c>
    </row>
    <row r="30" ht="33.75" customHeight="1" spans="1:10">
      <c r="A30" s="102" t="s">
        <v>249</v>
      </c>
      <c r="B30" s="50" t="s">
        <v>354</v>
      </c>
      <c r="C30" s="50" t="s">
        <v>281</v>
      </c>
      <c r="D30" s="50" t="s">
        <v>289</v>
      </c>
      <c r="E30" s="46" t="s">
        <v>362</v>
      </c>
      <c r="F30" s="50" t="s">
        <v>284</v>
      </c>
      <c r="G30" s="46" t="s">
        <v>303</v>
      </c>
      <c r="H30" s="50" t="s">
        <v>292</v>
      </c>
      <c r="I30" s="50" t="s">
        <v>287</v>
      </c>
      <c r="J30" s="46" t="s">
        <v>363</v>
      </c>
    </row>
    <row r="31" ht="33.75" customHeight="1" spans="1:10">
      <c r="A31" s="102" t="s">
        <v>249</v>
      </c>
      <c r="B31" s="50" t="s">
        <v>354</v>
      </c>
      <c r="C31" s="50" t="s">
        <v>281</v>
      </c>
      <c r="D31" s="50" t="s">
        <v>289</v>
      </c>
      <c r="E31" s="46" t="s">
        <v>364</v>
      </c>
      <c r="F31" s="50" t="s">
        <v>284</v>
      </c>
      <c r="G31" s="46" t="s">
        <v>298</v>
      </c>
      <c r="H31" s="50" t="s">
        <v>292</v>
      </c>
      <c r="I31" s="50" t="s">
        <v>287</v>
      </c>
      <c r="J31" s="46" t="s">
        <v>365</v>
      </c>
    </row>
    <row r="32" ht="33.75" customHeight="1" spans="1:10">
      <c r="A32" s="102" t="s">
        <v>249</v>
      </c>
      <c r="B32" s="50" t="s">
        <v>354</v>
      </c>
      <c r="C32" s="50" t="s">
        <v>281</v>
      </c>
      <c r="D32" s="50" t="s">
        <v>296</v>
      </c>
      <c r="E32" s="46" t="s">
        <v>366</v>
      </c>
      <c r="F32" s="50" t="s">
        <v>327</v>
      </c>
      <c r="G32" s="46" t="s">
        <v>367</v>
      </c>
      <c r="H32" s="50" t="s">
        <v>368</v>
      </c>
      <c r="I32" s="50" t="s">
        <v>287</v>
      </c>
      <c r="J32" s="46" t="s">
        <v>369</v>
      </c>
    </row>
    <row r="33" ht="33.75" customHeight="1" spans="1:10">
      <c r="A33" s="102" t="s">
        <v>249</v>
      </c>
      <c r="B33" s="50" t="s">
        <v>354</v>
      </c>
      <c r="C33" s="50" t="s">
        <v>300</v>
      </c>
      <c r="D33" s="50" t="s">
        <v>301</v>
      </c>
      <c r="E33" s="46" t="s">
        <v>370</v>
      </c>
      <c r="F33" s="50" t="s">
        <v>284</v>
      </c>
      <c r="G33" s="46" t="s">
        <v>291</v>
      </c>
      <c r="H33" s="50" t="s">
        <v>292</v>
      </c>
      <c r="I33" s="50" t="s">
        <v>287</v>
      </c>
      <c r="J33" s="46" t="s">
        <v>371</v>
      </c>
    </row>
    <row r="34" ht="33.75" customHeight="1" spans="1:10">
      <c r="A34" s="102" t="s">
        <v>249</v>
      </c>
      <c r="B34" s="50" t="s">
        <v>354</v>
      </c>
      <c r="C34" s="50" t="s">
        <v>300</v>
      </c>
      <c r="D34" s="50" t="s">
        <v>301</v>
      </c>
      <c r="E34" s="46" t="s">
        <v>302</v>
      </c>
      <c r="F34" s="50" t="s">
        <v>284</v>
      </c>
      <c r="G34" s="46" t="s">
        <v>372</v>
      </c>
      <c r="H34" s="50" t="s">
        <v>304</v>
      </c>
      <c r="I34" s="50" t="s">
        <v>287</v>
      </c>
      <c r="J34" s="46" t="s">
        <v>305</v>
      </c>
    </row>
    <row r="35" ht="38" customHeight="1" spans="1:10">
      <c r="A35" s="102" t="s">
        <v>249</v>
      </c>
      <c r="B35" s="50" t="s">
        <v>354</v>
      </c>
      <c r="C35" s="50" t="s">
        <v>306</v>
      </c>
      <c r="D35" s="50" t="s">
        <v>307</v>
      </c>
      <c r="E35" s="46" t="s">
        <v>373</v>
      </c>
      <c r="F35" s="50" t="s">
        <v>327</v>
      </c>
      <c r="G35" s="46" t="s">
        <v>131</v>
      </c>
      <c r="H35" s="50" t="s">
        <v>374</v>
      </c>
      <c r="I35" s="50" t="s">
        <v>287</v>
      </c>
      <c r="J35" s="46" t="s">
        <v>375</v>
      </c>
    </row>
  </sheetData>
  <mergeCells count="12">
    <mergeCell ref="A2:J2"/>
    <mergeCell ref="A3:H3"/>
    <mergeCell ref="A7:A12"/>
    <mergeCell ref="A13:A19"/>
    <mergeCell ref="A20:A22"/>
    <mergeCell ref="A23:A27"/>
    <mergeCell ref="A28:A35"/>
    <mergeCell ref="B7:B12"/>
    <mergeCell ref="B13:B19"/>
    <mergeCell ref="B20:B22"/>
    <mergeCell ref="B23:B27"/>
    <mergeCell ref="B28:B3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3" sqref="A3:B3"/>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2" t="s">
        <v>376</v>
      </c>
    </row>
    <row r="2" ht="28.5" customHeight="1" spans="1:6">
      <c r="A2" s="27" t="s">
        <v>377</v>
      </c>
      <c r="B2" s="27"/>
      <c r="C2" s="27"/>
      <c r="D2" s="27"/>
      <c r="E2" s="27"/>
      <c r="F2" s="27"/>
    </row>
    <row r="3" ht="15" customHeight="1" spans="1:6">
      <c r="A3" s="97" t="str">
        <f>"单位名称："&amp;"云南省林业调查规划院大理分院"</f>
        <v>单位名称：云南省林业调查规划院大理分院</v>
      </c>
      <c r="B3" s="97"/>
      <c r="C3" s="98"/>
      <c r="D3" s="55"/>
      <c r="E3" s="55"/>
      <c r="F3" s="99" t="s">
        <v>2</v>
      </c>
    </row>
    <row r="4" ht="18.75" customHeight="1" spans="1:6">
      <c r="A4" s="9" t="s">
        <v>147</v>
      </c>
      <c r="B4" s="9" t="s">
        <v>49</v>
      </c>
      <c r="C4" s="9" t="s">
        <v>50</v>
      </c>
      <c r="D4" s="15" t="s">
        <v>378</v>
      </c>
      <c r="E4" s="59"/>
      <c r="F4" s="59"/>
    </row>
    <row r="5" ht="30" customHeight="1" spans="1:6">
      <c r="A5" s="18"/>
      <c r="B5" s="18"/>
      <c r="C5" s="18"/>
      <c r="D5" s="15" t="s">
        <v>31</v>
      </c>
      <c r="E5" s="59" t="s">
        <v>58</v>
      </c>
      <c r="F5" s="59" t="s">
        <v>59</v>
      </c>
    </row>
    <row r="6" ht="16.5" customHeight="1" spans="1:6">
      <c r="A6" s="59">
        <v>1</v>
      </c>
      <c r="B6" s="59">
        <v>2</v>
      </c>
      <c r="C6" s="59">
        <v>3</v>
      </c>
      <c r="D6" s="59">
        <v>4</v>
      </c>
      <c r="E6" s="59">
        <v>5</v>
      </c>
      <c r="F6" s="59">
        <v>6</v>
      </c>
    </row>
    <row r="7" ht="20.25" customHeight="1" spans="1:6">
      <c r="A7" s="29"/>
      <c r="B7" s="29"/>
      <c r="C7" s="29"/>
      <c r="D7" s="22"/>
      <c r="E7" s="22"/>
      <c r="F7" s="22"/>
    </row>
    <row r="8" ht="17.25" customHeight="1" spans="1:6">
      <c r="A8" s="100" t="s">
        <v>113</v>
      </c>
      <c r="B8" s="101"/>
      <c r="C8" s="101" t="s">
        <v>113</v>
      </c>
      <c r="D8" s="22"/>
      <c r="E8" s="22"/>
      <c r="F8" s="22"/>
    </row>
    <row r="9" ht="31" customHeight="1" spans="1:1">
      <c r="A9" t="s">
        <v>379</v>
      </c>
    </row>
  </sheetData>
  <mergeCells count="7">
    <mergeCell ref="A2:F2"/>
    <mergeCell ref="A3:B3"/>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46"/>
  <sheetViews>
    <sheetView showZeros="0" workbookViewId="0">
      <selection activeCell="A1" sqref="A1"/>
    </sheetView>
  </sheetViews>
  <sheetFormatPr defaultColWidth="9.14166666666667" defaultRowHeight="14.25" customHeight="1"/>
  <cols>
    <col min="1" max="1" width="39.1416666666667" customWidth="1"/>
    <col min="2" max="2" width="21.7166666666667" customWidth="1"/>
    <col min="3" max="3" width="35.2833333333333" customWidth="1"/>
    <col min="4" max="4" width="7.71666666666667" customWidth="1"/>
    <col min="5" max="5" width="10.2833333333333" customWidth="1"/>
    <col min="6" max="11" width="14.7416666666667" customWidth="1"/>
    <col min="12" max="16" width="12.575" customWidth="1"/>
    <col min="17" max="17" width="10.425" customWidth="1"/>
  </cols>
  <sheetData>
    <row r="1" ht="13.5" customHeight="1" spans="15:17">
      <c r="O1" s="51"/>
      <c r="P1" s="51"/>
      <c r="Q1" s="95" t="s">
        <v>380</v>
      </c>
    </row>
    <row r="2" ht="27.75" customHeight="1" spans="1:17">
      <c r="A2" s="53" t="s">
        <v>381</v>
      </c>
      <c r="B2" s="27"/>
      <c r="C2" s="27"/>
      <c r="D2" s="27"/>
      <c r="E2" s="27"/>
      <c r="F2" s="27"/>
      <c r="G2" s="27"/>
      <c r="H2" s="27"/>
      <c r="I2" s="27"/>
      <c r="J2" s="27"/>
      <c r="K2" s="43"/>
      <c r="L2" s="27"/>
      <c r="M2" s="27"/>
      <c r="N2" s="27"/>
      <c r="O2" s="43"/>
      <c r="P2" s="43"/>
      <c r="Q2" s="27"/>
    </row>
    <row r="3" ht="18.75" customHeight="1" spans="1:17">
      <c r="A3" s="88" t="str">
        <f>"单位名称："&amp;"云南省林业调查规划院大理分院"</f>
        <v>单位名称：云南省林业调查规划院大理分院</v>
      </c>
      <c r="B3" s="6"/>
      <c r="C3" s="6"/>
      <c r="D3" s="6"/>
      <c r="E3" s="6"/>
      <c r="F3" s="6"/>
      <c r="G3" s="6"/>
      <c r="H3" s="6"/>
      <c r="I3" s="6"/>
      <c r="J3" s="6"/>
      <c r="O3" s="60"/>
      <c r="P3" s="60"/>
      <c r="Q3" s="96" t="s">
        <v>138</v>
      </c>
    </row>
    <row r="4" ht="15.75" customHeight="1" spans="1:17">
      <c r="A4" s="9" t="s">
        <v>382</v>
      </c>
      <c r="B4" s="64" t="s">
        <v>383</v>
      </c>
      <c r="C4" s="64" t="s">
        <v>384</v>
      </c>
      <c r="D4" s="64" t="s">
        <v>385</v>
      </c>
      <c r="E4" s="64" t="s">
        <v>386</v>
      </c>
      <c r="F4" s="64" t="s">
        <v>387</v>
      </c>
      <c r="G4" s="65" t="s">
        <v>154</v>
      </c>
      <c r="H4" s="65"/>
      <c r="I4" s="65"/>
      <c r="J4" s="65"/>
      <c r="K4" s="66"/>
      <c r="L4" s="65"/>
      <c r="M4" s="65"/>
      <c r="N4" s="65"/>
      <c r="O4" s="81"/>
      <c r="P4" s="66"/>
      <c r="Q4" s="82"/>
    </row>
    <row r="5" ht="17.25" customHeight="1" spans="1:17">
      <c r="A5" s="14"/>
      <c r="B5" s="67"/>
      <c r="C5" s="67"/>
      <c r="D5" s="67"/>
      <c r="E5" s="67"/>
      <c r="F5" s="67"/>
      <c r="G5" s="67" t="s">
        <v>31</v>
      </c>
      <c r="H5" s="67" t="s">
        <v>34</v>
      </c>
      <c r="I5" s="67" t="s">
        <v>388</v>
      </c>
      <c r="J5" s="67" t="s">
        <v>389</v>
      </c>
      <c r="K5" s="68" t="s">
        <v>390</v>
      </c>
      <c r="L5" s="83" t="s">
        <v>391</v>
      </c>
      <c r="M5" s="83"/>
      <c r="N5" s="83"/>
      <c r="O5" s="84"/>
      <c r="P5" s="85"/>
      <c r="Q5" s="69"/>
    </row>
    <row r="6" ht="54" customHeight="1" spans="1:17">
      <c r="A6" s="17"/>
      <c r="B6" s="69"/>
      <c r="C6" s="69"/>
      <c r="D6" s="69"/>
      <c r="E6" s="69"/>
      <c r="F6" s="69"/>
      <c r="G6" s="69"/>
      <c r="H6" s="69" t="s">
        <v>33</v>
      </c>
      <c r="I6" s="69"/>
      <c r="J6" s="69"/>
      <c r="K6" s="70"/>
      <c r="L6" s="69" t="s">
        <v>33</v>
      </c>
      <c r="M6" s="69" t="s">
        <v>44</v>
      </c>
      <c r="N6" s="69" t="s">
        <v>161</v>
      </c>
      <c r="O6" s="86" t="s">
        <v>40</v>
      </c>
      <c r="P6" s="70" t="s">
        <v>41</v>
      </c>
      <c r="Q6" s="69" t="s">
        <v>42</v>
      </c>
    </row>
    <row r="7" ht="15" customHeight="1" spans="1:17">
      <c r="A7" s="18">
        <v>1</v>
      </c>
      <c r="B7" s="89">
        <v>2</v>
      </c>
      <c r="C7" s="89">
        <v>3</v>
      </c>
      <c r="D7" s="89">
        <v>4</v>
      </c>
      <c r="E7" s="89">
        <v>5</v>
      </c>
      <c r="F7" s="89">
        <v>6</v>
      </c>
      <c r="G7" s="90">
        <v>7</v>
      </c>
      <c r="H7" s="90">
        <v>8</v>
      </c>
      <c r="I7" s="90">
        <v>9</v>
      </c>
      <c r="J7" s="90">
        <v>10</v>
      </c>
      <c r="K7" s="90">
        <v>11</v>
      </c>
      <c r="L7" s="90">
        <v>12</v>
      </c>
      <c r="M7" s="90">
        <v>13</v>
      </c>
      <c r="N7" s="90">
        <v>14</v>
      </c>
      <c r="O7" s="90">
        <v>15</v>
      </c>
      <c r="P7" s="90">
        <v>16</v>
      </c>
      <c r="Q7" s="90">
        <v>17</v>
      </c>
    </row>
    <row r="8" ht="21" customHeight="1" spans="1:17">
      <c r="A8" s="71" t="s">
        <v>46</v>
      </c>
      <c r="B8" s="72"/>
      <c r="C8" s="72"/>
      <c r="D8" s="72"/>
      <c r="E8" s="91"/>
      <c r="F8" s="22">
        <v>1413950</v>
      </c>
      <c r="G8" s="22">
        <v>1975086.87</v>
      </c>
      <c r="H8" s="22">
        <v>1568086.87</v>
      </c>
      <c r="I8" s="22"/>
      <c r="J8" s="22"/>
      <c r="K8" s="22"/>
      <c r="L8" s="22">
        <v>407000</v>
      </c>
      <c r="M8" s="22">
        <v>407000</v>
      </c>
      <c r="N8" s="22"/>
      <c r="O8" s="22"/>
      <c r="P8" s="22"/>
      <c r="Q8" s="22"/>
    </row>
    <row r="9" ht="21" customHeight="1" spans="1:17">
      <c r="A9" s="92" t="s">
        <v>256</v>
      </c>
      <c r="B9" s="72" t="s">
        <v>392</v>
      </c>
      <c r="C9" s="72" t="s">
        <v>393</v>
      </c>
      <c r="D9" s="93" t="s">
        <v>394</v>
      </c>
      <c r="E9" s="94">
        <v>1</v>
      </c>
      <c r="F9" s="22"/>
      <c r="G9" s="22">
        <v>3400</v>
      </c>
      <c r="H9" s="22">
        <v>3400</v>
      </c>
      <c r="I9" s="22"/>
      <c r="J9" s="22"/>
      <c r="K9" s="22"/>
      <c r="L9" s="22"/>
      <c r="M9" s="22"/>
      <c r="N9" s="22"/>
      <c r="O9" s="22"/>
      <c r="P9" s="22"/>
      <c r="Q9" s="22"/>
    </row>
    <row r="10" ht="21" customHeight="1" spans="1:17">
      <c r="A10" s="92" t="s">
        <v>256</v>
      </c>
      <c r="B10" s="72" t="s">
        <v>395</v>
      </c>
      <c r="C10" s="72" t="s">
        <v>393</v>
      </c>
      <c r="D10" s="93" t="s">
        <v>394</v>
      </c>
      <c r="E10" s="94">
        <v>1</v>
      </c>
      <c r="F10" s="22">
        <v>18600</v>
      </c>
      <c r="G10" s="22">
        <v>18600</v>
      </c>
      <c r="H10" s="22">
        <v>18600</v>
      </c>
      <c r="I10" s="22"/>
      <c r="J10" s="22"/>
      <c r="K10" s="22"/>
      <c r="L10" s="22"/>
      <c r="M10" s="22"/>
      <c r="N10" s="22"/>
      <c r="O10" s="22"/>
      <c r="P10" s="22"/>
      <c r="Q10" s="22"/>
    </row>
    <row r="11" ht="21" customHeight="1" spans="1:17">
      <c r="A11" s="92" t="s">
        <v>256</v>
      </c>
      <c r="B11" s="72" t="s">
        <v>396</v>
      </c>
      <c r="C11" s="72" t="s">
        <v>393</v>
      </c>
      <c r="D11" s="93" t="s">
        <v>394</v>
      </c>
      <c r="E11" s="94">
        <v>1</v>
      </c>
      <c r="F11" s="22"/>
      <c r="G11" s="22">
        <v>8110</v>
      </c>
      <c r="H11" s="22">
        <v>8110</v>
      </c>
      <c r="I11" s="22"/>
      <c r="J11" s="22"/>
      <c r="K11" s="22"/>
      <c r="L11" s="22"/>
      <c r="M11" s="22"/>
      <c r="N11" s="22"/>
      <c r="O11" s="22"/>
      <c r="P11" s="22"/>
      <c r="Q11" s="22"/>
    </row>
    <row r="12" ht="21" customHeight="1" spans="1:17">
      <c r="A12" s="92" t="s">
        <v>256</v>
      </c>
      <c r="B12" s="72" t="s">
        <v>397</v>
      </c>
      <c r="C12" s="72" t="s">
        <v>398</v>
      </c>
      <c r="D12" s="93" t="s">
        <v>394</v>
      </c>
      <c r="E12" s="94">
        <v>1</v>
      </c>
      <c r="F12" s="22"/>
      <c r="G12" s="22">
        <v>8200</v>
      </c>
      <c r="H12" s="22">
        <v>8200</v>
      </c>
      <c r="I12" s="22"/>
      <c r="J12" s="22"/>
      <c r="K12" s="22"/>
      <c r="L12" s="22"/>
      <c r="M12" s="22"/>
      <c r="N12" s="22"/>
      <c r="O12" s="22"/>
      <c r="P12" s="22"/>
      <c r="Q12" s="22"/>
    </row>
    <row r="13" ht="21" customHeight="1" spans="1:17">
      <c r="A13" s="92" t="s">
        <v>256</v>
      </c>
      <c r="B13" s="72" t="s">
        <v>399</v>
      </c>
      <c r="C13" s="72" t="s">
        <v>400</v>
      </c>
      <c r="D13" s="93" t="s">
        <v>394</v>
      </c>
      <c r="E13" s="94">
        <v>1</v>
      </c>
      <c r="F13" s="22"/>
      <c r="G13" s="22">
        <v>10200</v>
      </c>
      <c r="H13" s="22">
        <v>10200</v>
      </c>
      <c r="I13" s="22"/>
      <c r="J13" s="22"/>
      <c r="K13" s="22"/>
      <c r="L13" s="22"/>
      <c r="M13" s="22"/>
      <c r="N13" s="22"/>
      <c r="O13" s="22"/>
      <c r="P13" s="22"/>
      <c r="Q13" s="22"/>
    </row>
    <row r="14" ht="21" customHeight="1" spans="1:17">
      <c r="A14" s="92" t="s">
        <v>256</v>
      </c>
      <c r="B14" s="72" t="s">
        <v>401</v>
      </c>
      <c r="C14" s="72" t="s">
        <v>402</v>
      </c>
      <c r="D14" s="93" t="s">
        <v>286</v>
      </c>
      <c r="E14" s="94">
        <v>1</v>
      </c>
      <c r="F14" s="22">
        <v>100000</v>
      </c>
      <c r="G14" s="22">
        <v>100000</v>
      </c>
      <c r="H14" s="22">
        <v>100000</v>
      </c>
      <c r="I14" s="22"/>
      <c r="J14" s="22"/>
      <c r="K14" s="22"/>
      <c r="L14" s="22"/>
      <c r="M14" s="22"/>
      <c r="N14" s="22"/>
      <c r="O14" s="22"/>
      <c r="P14" s="22"/>
      <c r="Q14" s="22"/>
    </row>
    <row r="15" ht="21" customHeight="1" spans="1:17">
      <c r="A15" s="92" t="s">
        <v>256</v>
      </c>
      <c r="B15" s="72" t="s">
        <v>403</v>
      </c>
      <c r="C15" s="72" t="s">
        <v>404</v>
      </c>
      <c r="D15" s="93" t="s">
        <v>360</v>
      </c>
      <c r="E15" s="94">
        <v>1</v>
      </c>
      <c r="F15" s="22">
        <v>1200</v>
      </c>
      <c r="G15" s="22">
        <v>1200</v>
      </c>
      <c r="H15" s="22">
        <v>1200</v>
      </c>
      <c r="I15" s="22"/>
      <c r="J15" s="22"/>
      <c r="K15" s="22"/>
      <c r="L15" s="22"/>
      <c r="M15" s="22"/>
      <c r="N15" s="22"/>
      <c r="O15" s="22"/>
      <c r="P15" s="22"/>
      <c r="Q15" s="22"/>
    </row>
    <row r="16" ht="21" customHeight="1" spans="1:17">
      <c r="A16" s="92" t="s">
        <v>256</v>
      </c>
      <c r="B16" s="72" t="s">
        <v>405</v>
      </c>
      <c r="C16" s="72" t="s">
        <v>406</v>
      </c>
      <c r="D16" s="93" t="s">
        <v>407</v>
      </c>
      <c r="E16" s="94">
        <v>1</v>
      </c>
      <c r="F16" s="22"/>
      <c r="G16" s="22">
        <v>6800</v>
      </c>
      <c r="H16" s="22">
        <v>6800</v>
      </c>
      <c r="I16" s="22"/>
      <c r="J16" s="22"/>
      <c r="K16" s="22"/>
      <c r="L16" s="22"/>
      <c r="M16" s="22"/>
      <c r="N16" s="22"/>
      <c r="O16" s="22"/>
      <c r="P16" s="22"/>
      <c r="Q16" s="22"/>
    </row>
    <row r="17" ht="21" customHeight="1" spans="1:17">
      <c r="A17" s="92" t="s">
        <v>256</v>
      </c>
      <c r="B17" s="72" t="s">
        <v>408</v>
      </c>
      <c r="C17" s="72" t="s">
        <v>409</v>
      </c>
      <c r="D17" s="93" t="s">
        <v>410</v>
      </c>
      <c r="E17" s="94">
        <v>1756</v>
      </c>
      <c r="F17" s="22">
        <v>175600</v>
      </c>
      <c r="G17" s="22">
        <v>175600</v>
      </c>
      <c r="H17" s="22">
        <v>175600</v>
      </c>
      <c r="I17" s="22"/>
      <c r="J17" s="22"/>
      <c r="K17" s="22"/>
      <c r="L17" s="22"/>
      <c r="M17" s="22"/>
      <c r="N17" s="22"/>
      <c r="O17" s="22"/>
      <c r="P17" s="22"/>
      <c r="Q17" s="22"/>
    </row>
    <row r="18" ht="21" customHeight="1" spans="1:17">
      <c r="A18" s="92" t="s">
        <v>256</v>
      </c>
      <c r="B18" s="72" t="s">
        <v>411</v>
      </c>
      <c r="C18" s="72" t="s">
        <v>409</v>
      </c>
      <c r="D18" s="93" t="s">
        <v>410</v>
      </c>
      <c r="E18" s="94">
        <v>90</v>
      </c>
      <c r="F18" s="22"/>
      <c r="G18" s="22">
        <v>297000</v>
      </c>
      <c r="H18" s="22">
        <v>297000</v>
      </c>
      <c r="I18" s="22"/>
      <c r="J18" s="22"/>
      <c r="K18" s="22"/>
      <c r="L18" s="22"/>
      <c r="M18" s="22"/>
      <c r="N18" s="22"/>
      <c r="O18" s="22"/>
      <c r="P18" s="22"/>
      <c r="Q18" s="22"/>
    </row>
    <row r="19" ht="21" customHeight="1" spans="1:17">
      <c r="A19" s="92" t="s">
        <v>256</v>
      </c>
      <c r="B19" s="72" t="s">
        <v>412</v>
      </c>
      <c r="C19" s="72" t="s">
        <v>409</v>
      </c>
      <c r="D19" s="93" t="s">
        <v>394</v>
      </c>
      <c r="E19" s="94">
        <v>1</v>
      </c>
      <c r="F19" s="22"/>
      <c r="G19" s="22">
        <v>25680</v>
      </c>
      <c r="H19" s="22">
        <v>25680</v>
      </c>
      <c r="I19" s="22"/>
      <c r="J19" s="22"/>
      <c r="K19" s="22"/>
      <c r="L19" s="22"/>
      <c r="M19" s="22"/>
      <c r="N19" s="22"/>
      <c r="O19" s="22"/>
      <c r="P19" s="22"/>
      <c r="Q19" s="22"/>
    </row>
    <row r="20" ht="21" customHeight="1" spans="1:17">
      <c r="A20" s="92" t="s">
        <v>256</v>
      </c>
      <c r="B20" s="72" t="s">
        <v>413</v>
      </c>
      <c r="C20" s="72" t="s">
        <v>409</v>
      </c>
      <c r="D20" s="93" t="s">
        <v>394</v>
      </c>
      <c r="E20" s="94">
        <v>11</v>
      </c>
      <c r="F20" s="22"/>
      <c r="G20" s="22">
        <v>60500</v>
      </c>
      <c r="H20" s="22">
        <v>60500</v>
      </c>
      <c r="I20" s="22"/>
      <c r="J20" s="22"/>
      <c r="K20" s="22"/>
      <c r="L20" s="22"/>
      <c r="M20" s="22"/>
      <c r="N20" s="22"/>
      <c r="O20" s="22"/>
      <c r="P20" s="22"/>
      <c r="Q20" s="22"/>
    </row>
    <row r="21" ht="21" customHeight="1" spans="1:17">
      <c r="A21" s="92" t="s">
        <v>256</v>
      </c>
      <c r="B21" s="72" t="s">
        <v>414</v>
      </c>
      <c r="C21" s="72" t="s">
        <v>415</v>
      </c>
      <c r="D21" s="93" t="s">
        <v>407</v>
      </c>
      <c r="E21" s="94">
        <v>1</v>
      </c>
      <c r="F21" s="22">
        <v>4600</v>
      </c>
      <c r="G21" s="22">
        <v>4600</v>
      </c>
      <c r="H21" s="22">
        <v>4600</v>
      </c>
      <c r="I21" s="22"/>
      <c r="J21" s="22"/>
      <c r="K21" s="22"/>
      <c r="L21" s="22"/>
      <c r="M21" s="22"/>
      <c r="N21" s="22"/>
      <c r="O21" s="22"/>
      <c r="P21" s="22"/>
      <c r="Q21" s="22"/>
    </row>
    <row r="22" ht="21" customHeight="1" spans="1:17">
      <c r="A22" s="92" t="s">
        <v>256</v>
      </c>
      <c r="B22" s="72" t="s">
        <v>416</v>
      </c>
      <c r="C22" s="72" t="s">
        <v>417</v>
      </c>
      <c r="D22" s="93" t="s">
        <v>418</v>
      </c>
      <c r="E22" s="94">
        <v>1</v>
      </c>
      <c r="F22" s="22"/>
      <c r="G22" s="22">
        <v>13260</v>
      </c>
      <c r="H22" s="22">
        <v>13260</v>
      </c>
      <c r="I22" s="22"/>
      <c r="J22" s="22"/>
      <c r="K22" s="22"/>
      <c r="L22" s="22"/>
      <c r="M22" s="22"/>
      <c r="N22" s="22"/>
      <c r="O22" s="22"/>
      <c r="P22" s="22"/>
      <c r="Q22" s="22"/>
    </row>
    <row r="23" ht="21" customHeight="1" spans="1:17">
      <c r="A23" s="92" t="s">
        <v>256</v>
      </c>
      <c r="B23" s="72" t="s">
        <v>419</v>
      </c>
      <c r="C23" s="72" t="s">
        <v>420</v>
      </c>
      <c r="D23" s="93" t="s">
        <v>394</v>
      </c>
      <c r="E23" s="94">
        <v>1</v>
      </c>
      <c r="F23" s="22">
        <v>3550</v>
      </c>
      <c r="G23" s="22">
        <v>3550</v>
      </c>
      <c r="H23" s="22">
        <v>3550</v>
      </c>
      <c r="I23" s="22"/>
      <c r="J23" s="22"/>
      <c r="K23" s="22"/>
      <c r="L23" s="22"/>
      <c r="M23" s="22"/>
      <c r="N23" s="22"/>
      <c r="O23" s="22"/>
      <c r="P23" s="22"/>
      <c r="Q23" s="22"/>
    </row>
    <row r="24" ht="21" customHeight="1" spans="1:17">
      <c r="A24" s="92" t="s">
        <v>256</v>
      </c>
      <c r="B24" s="72" t="s">
        <v>421</v>
      </c>
      <c r="C24" s="72" t="s">
        <v>420</v>
      </c>
      <c r="D24" s="93" t="s">
        <v>394</v>
      </c>
      <c r="E24" s="94">
        <v>1</v>
      </c>
      <c r="F24" s="22">
        <v>12800</v>
      </c>
      <c r="G24" s="22">
        <v>12800</v>
      </c>
      <c r="H24" s="22">
        <v>12800</v>
      </c>
      <c r="I24" s="22"/>
      <c r="J24" s="22"/>
      <c r="K24" s="22"/>
      <c r="L24" s="22"/>
      <c r="M24" s="22"/>
      <c r="N24" s="22"/>
      <c r="O24" s="22"/>
      <c r="P24" s="22"/>
      <c r="Q24" s="22"/>
    </row>
    <row r="25" ht="21" customHeight="1" spans="1:17">
      <c r="A25" s="92" t="s">
        <v>256</v>
      </c>
      <c r="B25" s="72" t="s">
        <v>422</v>
      </c>
      <c r="C25" s="72" t="s">
        <v>423</v>
      </c>
      <c r="D25" s="93" t="s">
        <v>424</v>
      </c>
      <c r="E25" s="94">
        <v>817</v>
      </c>
      <c r="F25" s="22">
        <v>163400</v>
      </c>
      <c r="G25" s="22">
        <v>163400</v>
      </c>
      <c r="H25" s="22">
        <v>163400</v>
      </c>
      <c r="I25" s="22"/>
      <c r="J25" s="22"/>
      <c r="K25" s="22"/>
      <c r="L25" s="22"/>
      <c r="M25" s="22"/>
      <c r="N25" s="22"/>
      <c r="O25" s="22"/>
      <c r="P25" s="22"/>
      <c r="Q25" s="22"/>
    </row>
    <row r="26" ht="21" customHeight="1" spans="1:17">
      <c r="A26" s="92" t="s">
        <v>256</v>
      </c>
      <c r="B26" s="72" t="s">
        <v>425</v>
      </c>
      <c r="C26" s="72" t="s">
        <v>426</v>
      </c>
      <c r="D26" s="93" t="s">
        <v>360</v>
      </c>
      <c r="E26" s="94">
        <v>1</v>
      </c>
      <c r="F26" s="22"/>
      <c r="G26" s="22">
        <v>15000</v>
      </c>
      <c r="H26" s="22">
        <v>15000</v>
      </c>
      <c r="I26" s="22"/>
      <c r="J26" s="22"/>
      <c r="K26" s="22"/>
      <c r="L26" s="22"/>
      <c r="M26" s="22"/>
      <c r="N26" s="22"/>
      <c r="O26" s="22"/>
      <c r="P26" s="22"/>
      <c r="Q26" s="22"/>
    </row>
    <row r="27" ht="21" customHeight="1" spans="1:17">
      <c r="A27" s="92" t="s">
        <v>256</v>
      </c>
      <c r="B27" s="72" t="s">
        <v>427</v>
      </c>
      <c r="C27" s="72" t="s">
        <v>426</v>
      </c>
      <c r="D27" s="93" t="s">
        <v>360</v>
      </c>
      <c r="E27" s="94">
        <v>10</v>
      </c>
      <c r="F27" s="22"/>
      <c r="G27" s="22">
        <v>50000</v>
      </c>
      <c r="H27" s="22">
        <v>50000</v>
      </c>
      <c r="I27" s="22"/>
      <c r="J27" s="22"/>
      <c r="K27" s="22"/>
      <c r="L27" s="22"/>
      <c r="M27" s="22"/>
      <c r="N27" s="22"/>
      <c r="O27" s="22"/>
      <c r="P27" s="22"/>
      <c r="Q27" s="22"/>
    </row>
    <row r="28" ht="21" customHeight="1" spans="1:17">
      <c r="A28" s="92" t="s">
        <v>256</v>
      </c>
      <c r="B28" s="72" t="s">
        <v>428</v>
      </c>
      <c r="C28" s="72" t="s">
        <v>426</v>
      </c>
      <c r="D28" s="93" t="s">
        <v>360</v>
      </c>
      <c r="E28" s="94">
        <v>2</v>
      </c>
      <c r="F28" s="22"/>
      <c r="G28" s="22">
        <v>2000</v>
      </c>
      <c r="H28" s="22">
        <v>2000</v>
      </c>
      <c r="I28" s="22"/>
      <c r="J28" s="22"/>
      <c r="K28" s="22"/>
      <c r="L28" s="22"/>
      <c r="M28" s="22"/>
      <c r="N28" s="22"/>
      <c r="O28" s="22"/>
      <c r="P28" s="22"/>
      <c r="Q28" s="22"/>
    </row>
    <row r="29" ht="21" customHeight="1" spans="1:17">
      <c r="A29" s="92" t="s">
        <v>256</v>
      </c>
      <c r="B29" s="72" t="s">
        <v>429</v>
      </c>
      <c r="C29" s="72" t="s">
        <v>426</v>
      </c>
      <c r="D29" s="93" t="s">
        <v>394</v>
      </c>
      <c r="E29" s="94">
        <v>3</v>
      </c>
      <c r="F29" s="22">
        <v>36000</v>
      </c>
      <c r="G29" s="22">
        <v>36000</v>
      </c>
      <c r="H29" s="22">
        <v>36000</v>
      </c>
      <c r="I29" s="22"/>
      <c r="J29" s="22"/>
      <c r="K29" s="22"/>
      <c r="L29" s="22"/>
      <c r="M29" s="22"/>
      <c r="N29" s="22"/>
      <c r="O29" s="22"/>
      <c r="P29" s="22"/>
      <c r="Q29" s="22"/>
    </row>
    <row r="30" ht="21" customHeight="1" spans="1:17">
      <c r="A30" s="92" t="s">
        <v>256</v>
      </c>
      <c r="B30" s="72" t="s">
        <v>430</v>
      </c>
      <c r="C30" s="72" t="s">
        <v>431</v>
      </c>
      <c r="D30" s="93" t="s">
        <v>286</v>
      </c>
      <c r="E30" s="94">
        <v>1</v>
      </c>
      <c r="F30" s="22">
        <v>200000</v>
      </c>
      <c r="G30" s="22">
        <v>200000</v>
      </c>
      <c r="H30" s="22">
        <v>200000</v>
      </c>
      <c r="I30" s="22"/>
      <c r="J30" s="22"/>
      <c r="K30" s="22"/>
      <c r="L30" s="22"/>
      <c r="M30" s="22"/>
      <c r="N30" s="22"/>
      <c r="O30" s="22"/>
      <c r="P30" s="22"/>
      <c r="Q30" s="22"/>
    </row>
    <row r="31" ht="21" customHeight="1" spans="1:17">
      <c r="A31" s="92" t="s">
        <v>256</v>
      </c>
      <c r="B31" s="72" t="s">
        <v>432</v>
      </c>
      <c r="C31" s="72" t="s">
        <v>433</v>
      </c>
      <c r="D31" s="93" t="s">
        <v>407</v>
      </c>
      <c r="E31" s="94">
        <v>1</v>
      </c>
      <c r="F31" s="22">
        <v>4800</v>
      </c>
      <c r="G31" s="22">
        <v>4800</v>
      </c>
      <c r="H31" s="22">
        <v>4800</v>
      </c>
      <c r="I31" s="22"/>
      <c r="J31" s="22"/>
      <c r="K31" s="22"/>
      <c r="L31" s="22"/>
      <c r="M31" s="22"/>
      <c r="N31" s="22"/>
      <c r="O31" s="22"/>
      <c r="P31" s="22"/>
      <c r="Q31" s="22"/>
    </row>
    <row r="32" ht="21" customHeight="1" spans="1:17">
      <c r="A32" s="92" t="s">
        <v>256</v>
      </c>
      <c r="B32" s="72" t="s">
        <v>434</v>
      </c>
      <c r="C32" s="72" t="s">
        <v>435</v>
      </c>
      <c r="D32" s="93" t="s">
        <v>407</v>
      </c>
      <c r="E32" s="94">
        <v>1</v>
      </c>
      <c r="F32" s="22"/>
      <c r="G32" s="22">
        <v>8500</v>
      </c>
      <c r="H32" s="22">
        <v>8500</v>
      </c>
      <c r="I32" s="22"/>
      <c r="J32" s="22"/>
      <c r="K32" s="22"/>
      <c r="L32" s="22"/>
      <c r="M32" s="22"/>
      <c r="N32" s="22"/>
      <c r="O32" s="22"/>
      <c r="P32" s="22"/>
      <c r="Q32" s="22"/>
    </row>
    <row r="33" ht="21" customHeight="1" spans="1:17">
      <c r="A33" s="92" t="s">
        <v>256</v>
      </c>
      <c r="B33" s="72" t="s">
        <v>436</v>
      </c>
      <c r="C33" s="72" t="s">
        <v>435</v>
      </c>
      <c r="D33" s="93" t="s">
        <v>407</v>
      </c>
      <c r="E33" s="94">
        <v>2</v>
      </c>
      <c r="F33" s="22">
        <v>54000</v>
      </c>
      <c r="G33" s="22">
        <v>54000</v>
      </c>
      <c r="H33" s="22">
        <v>54000</v>
      </c>
      <c r="I33" s="22"/>
      <c r="J33" s="22"/>
      <c r="K33" s="22"/>
      <c r="L33" s="22"/>
      <c r="M33" s="22"/>
      <c r="N33" s="22"/>
      <c r="O33" s="22"/>
      <c r="P33" s="22"/>
      <c r="Q33" s="22"/>
    </row>
    <row r="34" ht="21" customHeight="1" spans="1:17">
      <c r="A34" s="92" t="s">
        <v>256</v>
      </c>
      <c r="B34" s="72" t="s">
        <v>437</v>
      </c>
      <c r="C34" s="72" t="s">
        <v>435</v>
      </c>
      <c r="D34" s="93" t="s">
        <v>407</v>
      </c>
      <c r="E34" s="94">
        <v>6</v>
      </c>
      <c r="F34" s="22">
        <v>138000</v>
      </c>
      <c r="G34" s="22">
        <v>138000</v>
      </c>
      <c r="H34" s="22">
        <v>138000</v>
      </c>
      <c r="I34" s="22"/>
      <c r="J34" s="22"/>
      <c r="K34" s="22"/>
      <c r="L34" s="22"/>
      <c r="M34" s="22"/>
      <c r="N34" s="22"/>
      <c r="O34" s="22"/>
      <c r="P34" s="22"/>
      <c r="Q34" s="22"/>
    </row>
    <row r="35" ht="21" customHeight="1" spans="1:17">
      <c r="A35" s="92" t="s">
        <v>256</v>
      </c>
      <c r="B35" s="72" t="s">
        <v>438</v>
      </c>
      <c r="C35" s="72" t="s">
        <v>439</v>
      </c>
      <c r="D35" s="93" t="s">
        <v>360</v>
      </c>
      <c r="E35" s="94">
        <v>2</v>
      </c>
      <c r="F35" s="22">
        <v>2400</v>
      </c>
      <c r="G35" s="22">
        <v>2400</v>
      </c>
      <c r="H35" s="22">
        <v>2400</v>
      </c>
      <c r="I35" s="22"/>
      <c r="J35" s="22"/>
      <c r="K35" s="22"/>
      <c r="L35" s="22"/>
      <c r="M35" s="22"/>
      <c r="N35" s="22"/>
      <c r="O35" s="22"/>
      <c r="P35" s="22"/>
      <c r="Q35" s="22"/>
    </row>
    <row r="36" ht="21" customHeight="1" spans="1:17">
      <c r="A36" s="92" t="s">
        <v>256</v>
      </c>
      <c r="B36" s="72" t="s">
        <v>440</v>
      </c>
      <c r="C36" s="72" t="s">
        <v>441</v>
      </c>
      <c r="D36" s="93" t="s">
        <v>407</v>
      </c>
      <c r="E36" s="94">
        <v>1</v>
      </c>
      <c r="F36" s="22"/>
      <c r="G36" s="22">
        <v>15000</v>
      </c>
      <c r="H36" s="22">
        <v>15000</v>
      </c>
      <c r="I36" s="22"/>
      <c r="J36" s="22"/>
      <c r="K36" s="22"/>
      <c r="L36" s="22"/>
      <c r="M36" s="22"/>
      <c r="N36" s="22"/>
      <c r="O36" s="22"/>
      <c r="P36" s="22"/>
      <c r="Q36" s="22"/>
    </row>
    <row r="37" ht="21" customHeight="1" spans="1:17">
      <c r="A37" s="92" t="s">
        <v>185</v>
      </c>
      <c r="B37" s="72" t="s">
        <v>442</v>
      </c>
      <c r="C37" s="72" t="s">
        <v>443</v>
      </c>
      <c r="D37" s="93" t="s">
        <v>286</v>
      </c>
      <c r="E37" s="94">
        <v>2</v>
      </c>
      <c r="F37" s="22"/>
      <c r="G37" s="22">
        <v>27718</v>
      </c>
      <c r="H37" s="22">
        <v>27718</v>
      </c>
      <c r="I37" s="22"/>
      <c r="J37" s="22"/>
      <c r="K37" s="22"/>
      <c r="L37" s="22"/>
      <c r="M37" s="22"/>
      <c r="N37" s="22"/>
      <c r="O37" s="22"/>
      <c r="P37" s="22"/>
      <c r="Q37" s="22"/>
    </row>
    <row r="38" ht="21" customHeight="1" spans="1:17">
      <c r="A38" s="92" t="s">
        <v>185</v>
      </c>
      <c r="B38" s="72" t="s">
        <v>444</v>
      </c>
      <c r="C38" s="72" t="s">
        <v>445</v>
      </c>
      <c r="D38" s="93" t="s">
        <v>286</v>
      </c>
      <c r="E38" s="94">
        <v>2</v>
      </c>
      <c r="F38" s="22"/>
      <c r="G38" s="22">
        <v>3000</v>
      </c>
      <c r="H38" s="22">
        <v>3000</v>
      </c>
      <c r="I38" s="22"/>
      <c r="J38" s="22"/>
      <c r="K38" s="22"/>
      <c r="L38" s="22"/>
      <c r="M38" s="22"/>
      <c r="N38" s="22"/>
      <c r="O38" s="22"/>
      <c r="P38" s="22"/>
      <c r="Q38" s="22"/>
    </row>
    <row r="39" ht="21" customHeight="1" spans="1:17">
      <c r="A39" s="92" t="s">
        <v>185</v>
      </c>
      <c r="B39" s="72" t="s">
        <v>446</v>
      </c>
      <c r="C39" s="72" t="s">
        <v>447</v>
      </c>
      <c r="D39" s="93" t="s">
        <v>286</v>
      </c>
      <c r="E39" s="94">
        <v>1</v>
      </c>
      <c r="F39" s="22"/>
      <c r="G39" s="22">
        <v>6768.87</v>
      </c>
      <c r="H39" s="22">
        <v>6768.87</v>
      </c>
      <c r="I39" s="22"/>
      <c r="J39" s="22"/>
      <c r="K39" s="22"/>
      <c r="L39" s="22"/>
      <c r="M39" s="22"/>
      <c r="N39" s="22"/>
      <c r="O39" s="22"/>
      <c r="P39" s="22"/>
      <c r="Q39" s="22"/>
    </row>
    <row r="40" ht="21" customHeight="1" spans="1:17">
      <c r="A40" s="92" t="s">
        <v>249</v>
      </c>
      <c r="B40" s="72" t="s">
        <v>422</v>
      </c>
      <c r="C40" s="72" t="s">
        <v>423</v>
      </c>
      <c r="D40" s="93" t="s">
        <v>424</v>
      </c>
      <c r="E40" s="94">
        <v>400</v>
      </c>
      <c r="F40" s="22">
        <v>80000</v>
      </c>
      <c r="G40" s="22">
        <v>80000</v>
      </c>
      <c r="H40" s="22">
        <v>80000</v>
      </c>
      <c r="I40" s="22"/>
      <c r="J40" s="22"/>
      <c r="K40" s="22"/>
      <c r="L40" s="22"/>
      <c r="M40" s="22"/>
      <c r="N40" s="22"/>
      <c r="O40" s="22"/>
      <c r="P40" s="22"/>
      <c r="Q40" s="22"/>
    </row>
    <row r="41" ht="21" customHeight="1" spans="1:17">
      <c r="A41" s="92" t="s">
        <v>227</v>
      </c>
      <c r="B41" s="72" t="s">
        <v>448</v>
      </c>
      <c r="C41" s="72" t="s">
        <v>449</v>
      </c>
      <c r="D41" s="93" t="s">
        <v>450</v>
      </c>
      <c r="E41" s="94">
        <v>80</v>
      </c>
      <c r="F41" s="22">
        <v>12000</v>
      </c>
      <c r="G41" s="22">
        <v>12000</v>
      </c>
      <c r="H41" s="22">
        <v>12000</v>
      </c>
      <c r="I41" s="22"/>
      <c r="J41" s="22"/>
      <c r="K41" s="22"/>
      <c r="L41" s="22"/>
      <c r="M41" s="22"/>
      <c r="N41" s="22"/>
      <c r="O41" s="22"/>
      <c r="P41" s="22"/>
      <c r="Q41" s="22"/>
    </row>
    <row r="42" ht="21" customHeight="1" spans="1:17">
      <c r="A42" s="92" t="s">
        <v>240</v>
      </c>
      <c r="B42" s="72" t="s">
        <v>422</v>
      </c>
      <c r="C42" s="72" t="s">
        <v>423</v>
      </c>
      <c r="D42" s="93" t="s">
        <v>424</v>
      </c>
      <c r="E42" s="94">
        <v>140</v>
      </c>
      <c r="F42" s="22">
        <v>28000</v>
      </c>
      <c r="G42" s="22">
        <v>28000</v>
      </c>
      <c r="H42" s="22"/>
      <c r="I42" s="22"/>
      <c r="J42" s="22"/>
      <c r="K42" s="22"/>
      <c r="L42" s="22">
        <v>28000</v>
      </c>
      <c r="M42" s="22">
        <v>28000</v>
      </c>
      <c r="N42" s="22"/>
      <c r="O42" s="22"/>
      <c r="P42" s="22"/>
      <c r="Q42" s="22"/>
    </row>
    <row r="43" ht="21" customHeight="1" spans="1:17">
      <c r="A43" s="92" t="s">
        <v>240</v>
      </c>
      <c r="B43" s="72" t="s">
        <v>422</v>
      </c>
      <c r="C43" s="72" t="s">
        <v>423</v>
      </c>
      <c r="D43" s="93" t="s">
        <v>424</v>
      </c>
      <c r="E43" s="94">
        <v>260</v>
      </c>
      <c r="F43" s="22">
        <v>52000</v>
      </c>
      <c r="G43" s="22">
        <v>52000</v>
      </c>
      <c r="H43" s="22"/>
      <c r="I43" s="22"/>
      <c r="J43" s="22"/>
      <c r="K43" s="22"/>
      <c r="L43" s="22">
        <v>52000</v>
      </c>
      <c r="M43" s="22">
        <v>52000</v>
      </c>
      <c r="N43" s="22"/>
      <c r="O43" s="22"/>
      <c r="P43" s="22"/>
      <c r="Q43" s="22"/>
    </row>
    <row r="44" ht="21" customHeight="1" spans="1:17">
      <c r="A44" s="92" t="s">
        <v>240</v>
      </c>
      <c r="B44" s="72" t="s">
        <v>451</v>
      </c>
      <c r="C44" s="72" t="s">
        <v>426</v>
      </c>
      <c r="D44" s="93" t="s">
        <v>394</v>
      </c>
      <c r="E44" s="94">
        <v>1</v>
      </c>
      <c r="F44" s="22">
        <v>273000</v>
      </c>
      <c r="G44" s="22">
        <v>273000</v>
      </c>
      <c r="H44" s="22"/>
      <c r="I44" s="22"/>
      <c r="J44" s="22"/>
      <c r="K44" s="22"/>
      <c r="L44" s="22">
        <v>273000</v>
      </c>
      <c r="M44" s="22">
        <v>273000</v>
      </c>
      <c r="N44" s="22"/>
      <c r="O44" s="22"/>
      <c r="P44" s="22"/>
      <c r="Q44" s="22"/>
    </row>
    <row r="45" ht="21" customHeight="1" spans="1:17">
      <c r="A45" s="92" t="s">
        <v>240</v>
      </c>
      <c r="B45" s="72" t="s">
        <v>452</v>
      </c>
      <c r="C45" s="72" t="s">
        <v>453</v>
      </c>
      <c r="D45" s="93" t="s">
        <v>394</v>
      </c>
      <c r="E45" s="94">
        <v>1</v>
      </c>
      <c r="F45" s="22">
        <v>54000</v>
      </c>
      <c r="G45" s="22">
        <v>54000</v>
      </c>
      <c r="H45" s="22"/>
      <c r="I45" s="22"/>
      <c r="J45" s="22"/>
      <c r="K45" s="22"/>
      <c r="L45" s="22">
        <v>54000</v>
      </c>
      <c r="M45" s="22">
        <v>54000</v>
      </c>
      <c r="N45" s="22"/>
      <c r="O45" s="22"/>
      <c r="P45" s="22"/>
      <c r="Q45" s="22"/>
    </row>
    <row r="46" ht="21" customHeight="1" spans="1:17">
      <c r="A46" s="74" t="s">
        <v>113</v>
      </c>
      <c r="B46" s="75"/>
      <c r="C46" s="75"/>
      <c r="D46" s="75"/>
      <c r="E46" s="91"/>
      <c r="F46" s="22">
        <v>1413950</v>
      </c>
      <c r="G46" s="22">
        <v>1975086.87</v>
      </c>
      <c r="H46" s="22">
        <v>1568086.87</v>
      </c>
      <c r="I46" s="22"/>
      <c r="J46" s="22"/>
      <c r="K46" s="22"/>
      <c r="L46" s="22">
        <v>407000</v>
      </c>
      <c r="M46" s="22">
        <v>407000</v>
      </c>
      <c r="N46" s="22"/>
      <c r="O46" s="22"/>
      <c r="P46" s="22"/>
      <c r="Q46" s="22"/>
    </row>
  </sheetData>
  <mergeCells count="16">
    <mergeCell ref="A2:Q2"/>
    <mergeCell ref="A3:F3"/>
    <mergeCell ref="G4:Q4"/>
    <mergeCell ref="L5:Q5"/>
    <mergeCell ref="A46:E46"/>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B16" sqref="B16"/>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ht="13.5" customHeight="1" spans="1:14">
      <c r="A1" s="57"/>
      <c r="B1" s="57"/>
      <c r="C1" s="57"/>
      <c r="D1" s="57"/>
      <c r="E1" s="57"/>
      <c r="F1" s="57"/>
      <c r="G1" s="57"/>
      <c r="H1" s="61"/>
      <c r="I1" s="57"/>
      <c r="J1" s="57"/>
      <c r="K1" s="57"/>
      <c r="L1" s="51"/>
      <c r="M1" s="77"/>
      <c r="N1" s="78" t="s">
        <v>454</v>
      </c>
    </row>
    <row r="2" ht="27.75" customHeight="1" spans="1:14">
      <c r="A2" s="53" t="s">
        <v>455</v>
      </c>
      <c r="B2" s="62"/>
      <c r="C2" s="62"/>
      <c r="D2" s="62"/>
      <c r="E2" s="62"/>
      <c r="F2" s="62"/>
      <c r="G2" s="62"/>
      <c r="H2" s="63"/>
      <c r="I2" s="62"/>
      <c r="J2" s="62"/>
      <c r="K2" s="62"/>
      <c r="L2" s="43"/>
      <c r="M2" s="63"/>
      <c r="N2" s="62"/>
    </row>
    <row r="3" ht="18.75" customHeight="1" spans="1:14">
      <c r="A3" s="54" t="str">
        <f>"单位名称："&amp;"云南省林业调查规划院大理分院"</f>
        <v>单位名称：云南省林业调查规划院大理分院</v>
      </c>
      <c r="B3" s="55"/>
      <c r="C3" s="55"/>
      <c r="D3" s="55"/>
      <c r="E3" s="55"/>
      <c r="F3" s="55"/>
      <c r="G3" s="55"/>
      <c r="H3" s="61"/>
      <c r="I3" s="57"/>
      <c r="J3" s="57"/>
      <c r="K3" s="57"/>
      <c r="L3" s="60"/>
      <c r="M3" s="79"/>
      <c r="N3" s="80" t="s">
        <v>138</v>
      </c>
    </row>
    <row r="4" ht="15.75" customHeight="1" spans="1:14">
      <c r="A4" s="9" t="s">
        <v>382</v>
      </c>
      <c r="B4" s="64" t="s">
        <v>456</v>
      </c>
      <c r="C4" s="64" t="s">
        <v>457</v>
      </c>
      <c r="D4" s="65" t="s">
        <v>154</v>
      </c>
      <c r="E4" s="65"/>
      <c r="F4" s="65"/>
      <c r="G4" s="65"/>
      <c r="H4" s="66"/>
      <c r="I4" s="65"/>
      <c r="J4" s="65"/>
      <c r="K4" s="65"/>
      <c r="L4" s="81"/>
      <c r="M4" s="66"/>
      <c r="N4" s="82"/>
    </row>
    <row r="5" ht="17.25" customHeight="1" spans="1:14">
      <c r="A5" s="14"/>
      <c r="B5" s="67"/>
      <c r="C5" s="67"/>
      <c r="D5" s="67" t="s">
        <v>31</v>
      </c>
      <c r="E5" s="67" t="s">
        <v>34</v>
      </c>
      <c r="F5" s="67" t="s">
        <v>388</v>
      </c>
      <c r="G5" s="67" t="s">
        <v>389</v>
      </c>
      <c r="H5" s="68" t="s">
        <v>390</v>
      </c>
      <c r="I5" s="83" t="s">
        <v>391</v>
      </c>
      <c r="J5" s="83"/>
      <c r="K5" s="83"/>
      <c r="L5" s="84"/>
      <c r="M5" s="85"/>
      <c r="N5" s="69"/>
    </row>
    <row r="6" ht="54" customHeight="1" spans="1:14">
      <c r="A6" s="17"/>
      <c r="B6" s="69"/>
      <c r="C6" s="69"/>
      <c r="D6" s="69"/>
      <c r="E6" s="69"/>
      <c r="F6" s="69"/>
      <c r="G6" s="69"/>
      <c r="H6" s="70"/>
      <c r="I6" s="69" t="s">
        <v>33</v>
      </c>
      <c r="J6" s="69" t="s">
        <v>44</v>
      </c>
      <c r="K6" s="69" t="s">
        <v>161</v>
      </c>
      <c r="L6" s="86" t="s">
        <v>40</v>
      </c>
      <c r="M6" s="70" t="s">
        <v>41</v>
      </c>
      <c r="N6" s="69" t="s">
        <v>42</v>
      </c>
    </row>
    <row r="7" ht="15" customHeight="1" spans="1:14">
      <c r="A7" s="17">
        <v>1</v>
      </c>
      <c r="B7" s="69">
        <v>2</v>
      </c>
      <c r="C7" s="69">
        <v>3</v>
      </c>
      <c r="D7" s="70">
        <v>4</v>
      </c>
      <c r="E7" s="70">
        <v>5</v>
      </c>
      <c r="F7" s="70">
        <v>6</v>
      </c>
      <c r="G7" s="70">
        <v>7</v>
      </c>
      <c r="H7" s="70">
        <v>8</v>
      </c>
      <c r="I7" s="70">
        <v>9</v>
      </c>
      <c r="J7" s="70">
        <v>10</v>
      </c>
      <c r="K7" s="70">
        <v>11</v>
      </c>
      <c r="L7" s="70">
        <v>12</v>
      </c>
      <c r="M7" s="70">
        <v>13</v>
      </c>
      <c r="N7" s="70">
        <v>14</v>
      </c>
    </row>
    <row r="8" ht="21" customHeight="1" spans="1:14">
      <c r="A8" s="71"/>
      <c r="B8" s="72"/>
      <c r="C8" s="72"/>
      <c r="D8" s="73"/>
      <c r="E8" s="73"/>
      <c r="F8" s="73"/>
      <c r="G8" s="73"/>
      <c r="H8" s="73"/>
      <c r="I8" s="73"/>
      <c r="J8" s="73"/>
      <c r="K8" s="73"/>
      <c r="L8" s="87"/>
      <c r="M8" s="73"/>
      <c r="N8" s="73"/>
    </row>
    <row r="9" ht="21" customHeight="1" spans="1:14">
      <c r="A9" s="71"/>
      <c r="B9" s="72"/>
      <c r="C9" s="72"/>
      <c r="D9" s="73"/>
      <c r="E9" s="73"/>
      <c r="F9" s="73"/>
      <c r="G9" s="73"/>
      <c r="H9" s="73"/>
      <c r="I9" s="73"/>
      <c r="J9" s="73"/>
      <c r="K9" s="73"/>
      <c r="L9" s="87"/>
      <c r="M9" s="73"/>
      <c r="N9" s="73"/>
    </row>
    <row r="10" ht="21" customHeight="1" spans="1:14">
      <c r="A10" s="74" t="s">
        <v>113</v>
      </c>
      <c r="B10" s="75"/>
      <c r="C10" s="76"/>
      <c r="D10" s="73"/>
      <c r="E10" s="73"/>
      <c r="F10" s="73"/>
      <c r="G10" s="73"/>
      <c r="H10" s="73"/>
      <c r="I10" s="73"/>
      <c r="J10" s="73"/>
      <c r="K10" s="73"/>
      <c r="L10" s="87"/>
      <c r="M10" s="73"/>
      <c r="N10" s="73"/>
    </row>
    <row r="11" ht="29" customHeight="1" spans="1:1">
      <c r="A11" t="s">
        <v>458</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
  <sheetViews>
    <sheetView showZeros="0" workbookViewId="0">
      <selection activeCell="A14" sqref="A14"/>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2"/>
      <c r="W1" s="51" t="s">
        <v>459</v>
      </c>
    </row>
    <row r="2" ht="27.75" customHeight="1" spans="1:23">
      <c r="A2" s="53" t="s">
        <v>460</v>
      </c>
      <c r="B2" s="27"/>
      <c r="C2" s="27"/>
      <c r="D2" s="27"/>
      <c r="E2" s="27"/>
      <c r="F2" s="27"/>
      <c r="G2" s="27"/>
      <c r="H2" s="27"/>
      <c r="I2" s="27"/>
      <c r="J2" s="27"/>
      <c r="K2" s="27"/>
      <c r="L2" s="27"/>
      <c r="M2" s="27"/>
      <c r="N2" s="27"/>
      <c r="O2" s="27"/>
      <c r="P2" s="27"/>
      <c r="Q2" s="27"/>
      <c r="R2" s="27"/>
      <c r="S2" s="27"/>
      <c r="T2" s="27"/>
      <c r="U2" s="27"/>
      <c r="V2" s="27"/>
      <c r="W2" s="27"/>
    </row>
    <row r="3" ht="18" customHeight="1" spans="1:23">
      <c r="A3" s="54" t="str">
        <f>"单位名称："&amp;"云南省林业调查规划院大理分院"</f>
        <v>单位名称：云南省林业调查规划院大理分院</v>
      </c>
      <c r="B3" s="55"/>
      <c r="C3" s="55"/>
      <c r="D3" s="56"/>
      <c r="E3" s="57"/>
      <c r="F3" s="57"/>
      <c r="G3" s="57"/>
      <c r="H3" s="57"/>
      <c r="I3" s="57"/>
      <c r="W3" s="60" t="s">
        <v>138</v>
      </c>
    </row>
    <row r="4" ht="19.5" customHeight="1" spans="1:23">
      <c r="A4" s="15" t="s">
        <v>461</v>
      </c>
      <c r="B4" s="10" t="s">
        <v>154</v>
      </c>
      <c r="C4" s="11"/>
      <c r="D4" s="11"/>
      <c r="E4" s="10" t="s">
        <v>462</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58" t="s">
        <v>463</v>
      </c>
      <c r="E5" s="59" t="s">
        <v>464</v>
      </c>
      <c r="F5" s="59" t="s">
        <v>465</v>
      </c>
      <c r="G5" s="59" t="s">
        <v>466</v>
      </c>
      <c r="H5" s="59" t="s">
        <v>467</v>
      </c>
      <c r="I5" s="59" t="s">
        <v>468</v>
      </c>
      <c r="J5" s="59" t="s">
        <v>469</v>
      </c>
      <c r="K5" s="59" t="s">
        <v>470</v>
      </c>
      <c r="L5" s="59" t="s">
        <v>471</v>
      </c>
      <c r="M5" s="59" t="s">
        <v>472</v>
      </c>
      <c r="N5" s="59" t="s">
        <v>473</v>
      </c>
      <c r="O5" s="59" t="s">
        <v>474</v>
      </c>
      <c r="P5" s="59" t="s">
        <v>475</v>
      </c>
      <c r="Q5" s="59" t="s">
        <v>476</v>
      </c>
      <c r="R5" s="59" t="s">
        <v>477</v>
      </c>
      <c r="S5" s="59" t="s">
        <v>478</v>
      </c>
      <c r="T5" s="59" t="s">
        <v>479</v>
      </c>
      <c r="U5" s="59" t="s">
        <v>480</v>
      </c>
      <c r="V5" s="59" t="s">
        <v>481</v>
      </c>
      <c r="W5" s="59" t="s">
        <v>482</v>
      </c>
    </row>
    <row r="6" ht="19.5" customHeight="1" spans="1:23">
      <c r="A6" s="59">
        <v>1</v>
      </c>
      <c r="B6" s="59">
        <v>2</v>
      </c>
      <c r="C6" s="59">
        <v>3</v>
      </c>
      <c r="D6" s="10">
        <v>4</v>
      </c>
      <c r="E6" s="59">
        <v>5</v>
      </c>
      <c r="F6" s="59">
        <v>6</v>
      </c>
      <c r="G6" s="59">
        <v>7</v>
      </c>
      <c r="H6" s="10">
        <v>8</v>
      </c>
      <c r="I6" s="59">
        <v>9</v>
      </c>
      <c r="J6" s="59">
        <v>10</v>
      </c>
      <c r="K6" s="59">
        <v>11</v>
      </c>
      <c r="L6" s="10">
        <v>12</v>
      </c>
      <c r="M6" s="59">
        <v>13</v>
      </c>
      <c r="N6" s="59">
        <v>14</v>
      </c>
      <c r="O6" s="59">
        <v>15</v>
      </c>
      <c r="P6" s="10">
        <v>16</v>
      </c>
      <c r="Q6" s="59">
        <v>17</v>
      </c>
      <c r="R6" s="59">
        <v>18</v>
      </c>
      <c r="S6" s="59">
        <v>19</v>
      </c>
      <c r="T6" s="10">
        <v>20</v>
      </c>
      <c r="U6" s="10">
        <v>21</v>
      </c>
      <c r="V6" s="10">
        <v>22</v>
      </c>
      <c r="W6" s="59">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ht="29" customHeight="1" spans="1:1">
      <c r="A9" t="s">
        <v>483</v>
      </c>
    </row>
    <row r="10" ht="23" customHeight="1"/>
  </sheetData>
  <mergeCells count="5">
    <mergeCell ref="A2:W2"/>
    <mergeCell ref="A3:I3"/>
    <mergeCell ref="B4:D4"/>
    <mergeCell ref="E4:W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11" sqref="A11"/>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1" t="s">
        <v>484</v>
      </c>
    </row>
    <row r="2" ht="28.5" customHeight="1" spans="1:10">
      <c r="A2" s="42" t="s">
        <v>485</v>
      </c>
      <c r="B2" s="27"/>
      <c r="C2" s="27"/>
      <c r="D2" s="27"/>
      <c r="E2" s="27"/>
      <c r="F2" s="43"/>
      <c r="G2" s="27"/>
      <c r="H2" s="43"/>
      <c r="I2" s="43"/>
      <c r="J2" s="27"/>
    </row>
    <row r="3" ht="17.25" customHeight="1" spans="1:1">
      <c r="A3" s="4" t="str">
        <f>"单位名称："&amp;"云南省林业调查规划院大理分院"</f>
        <v>单位名称：云南省林业调查规划院大理分院</v>
      </c>
    </row>
    <row r="4" ht="44.25" customHeight="1" spans="1:10">
      <c r="A4" s="44" t="s">
        <v>270</v>
      </c>
      <c r="B4" s="44" t="s">
        <v>271</v>
      </c>
      <c r="C4" s="44" t="s">
        <v>272</v>
      </c>
      <c r="D4" s="44" t="s">
        <v>273</v>
      </c>
      <c r="E4" s="44" t="s">
        <v>274</v>
      </c>
      <c r="F4" s="45" t="s">
        <v>275</v>
      </c>
      <c r="G4" s="44" t="s">
        <v>276</v>
      </c>
      <c r="H4" s="45" t="s">
        <v>277</v>
      </c>
      <c r="I4" s="45" t="s">
        <v>278</v>
      </c>
      <c r="J4" s="44" t="s">
        <v>279</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8" ht="27" customHeight="1" spans="1:1">
      <c r="A8" t="s">
        <v>483</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39"/>
  <sheetViews>
    <sheetView showZeros="0" workbookViewId="0">
      <selection activeCell="A1" sqref="A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4"/>
      <c r="B1" s="34"/>
      <c r="C1" s="34"/>
      <c r="D1" s="34"/>
      <c r="E1" s="34"/>
      <c r="F1" s="34"/>
      <c r="G1" s="34"/>
      <c r="H1" s="35" t="s">
        <v>486</v>
      </c>
    </row>
    <row r="2" ht="30.65" customHeight="1" spans="1:8">
      <c r="A2" s="36" t="s">
        <v>487</v>
      </c>
      <c r="B2" s="36"/>
      <c r="C2" s="36"/>
      <c r="D2" s="36"/>
      <c r="E2" s="36"/>
      <c r="F2" s="36"/>
      <c r="G2" s="36"/>
      <c r="H2" s="36"/>
    </row>
    <row r="3" ht="18.75" customHeight="1" spans="1:8">
      <c r="A3" s="34" t="str">
        <f>"单位名称："&amp;"云南省林业调查规划院大理分院"</f>
        <v>单位名称：云南省林业调查规划院大理分院</v>
      </c>
      <c r="B3" s="34"/>
      <c r="C3" s="34"/>
      <c r="D3" s="34"/>
      <c r="E3" s="34"/>
      <c r="F3" s="34"/>
      <c r="G3" s="34"/>
      <c r="H3" s="34"/>
    </row>
    <row r="4" ht="18.75" customHeight="1" spans="1:8">
      <c r="A4" s="37" t="s">
        <v>147</v>
      </c>
      <c r="B4" s="37" t="s">
        <v>488</v>
      </c>
      <c r="C4" s="37" t="s">
        <v>489</v>
      </c>
      <c r="D4" s="37" t="s">
        <v>490</v>
      </c>
      <c r="E4" s="37" t="s">
        <v>491</v>
      </c>
      <c r="F4" s="37" t="s">
        <v>492</v>
      </c>
      <c r="G4" s="37"/>
      <c r="H4" s="37"/>
    </row>
    <row r="5" ht="18.75" customHeight="1" spans="1:8">
      <c r="A5" s="37"/>
      <c r="B5" s="37"/>
      <c r="C5" s="37"/>
      <c r="D5" s="37"/>
      <c r="E5" s="37"/>
      <c r="F5" s="37" t="s">
        <v>386</v>
      </c>
      <c r="G5" s="37" t="s">
        <v>493</v>
      </c>
      <c r="H5" s="37" t="s">
        <v>494</v>
      </c>
    </row>
    <row r="6" ht="18.75" customHeight="1" spans="1:8">
      <c r="A6" s="38" t="s">
        <v>130</v>
      </c>
      <c r="B6" s="38" t="s">
        <v>131</v>
      </c>
      <c r="C6" s="38" t="s">
        <v>132</v>
      </c>
      <c r="D6" s="38" t="s">
        <v>133</v>
      </c>
      <c r="E6" s="38" t="s">
        <v>134</v>
      </c>
      <c r="F6" s="38" t="s">
        <v>135</v>
      </c>
      <c r="G6" s="38" t="s">
        <v>495</v>
      </c>
      <c r="H6" s="38" t="s">
        <v>496</v>
      </c>
    </row>
    <row r="7" ht="29.9" customHeight="1" spans="1:8">
      <c r="A7" s="39" t="s">
        <v>46</v>
      </c>
      <c r="B7" s="39" t="s">
        <v>497</v>
      </c>
      <c r="C7" s="39" t="s">
        <v>498</v>
      </c>
      <c r="D7" s="39" t="s">
        <v>437</v>
      </c>
      <c r="E7" s="37" t="s">
        <v>407</v>
      </c>
      <c r="F7" s="40">
        <v>6</v>
      </c>
      <c r="G7" s="41">
        <v>23000</v>
      </c>
      <c r="H7" s="41">
        <v>138000</v>
      </c>
    </row>
    <row r="8" ht="29.9" customHeight="1" spans="1:8">
      <c r="A8" s="39" t="s">
        <v>46</v>
      </c>
      <c r="B8" s="39" t="s">
        <v>497</v>
      </c>
      <c r="C8" s="39" t="s">
        <v>435</v>
      </c>
      <c r="D8" s="39" t="s">
        <v>434</v>
      </c>
      <c r="E8" s="37" t="s">
        <v>407</v>
      </c>
      <c r="F8" s="40">
        <v>1</v>
      </c>
      <c r="G8" s="41">
        <v>8500</v>
      </c>
      <c r="H8" s="41">
        <v>8500</v>
      </c>
    </row>
    <row r="9" ht="29.9" customHeight="1" spans="1:8">
      <c r="A9" s="39" t="s">
        <v>46</v>
      </c>
      <c r="B9" s="39" t="s">
        <v>497</v>
      </c>
      <c r="C9" s="39" t="s">
        <v>435</v>
      </c>
      <c r="D9" s="39" t="s">
        <v>436</v>
      </c>
      <c r="E9" s="37" t="s">
        <v>407</v>
      </c>
      <c r="F9" s="40">
        <v>2</v>
      </c>
      <c r="G9" s="41">
        <v>27000</v>
      </c>
      <c r="H9" s="41">
        <v>54000</v>
      </c>
    </row>
    <row r="10" ht="29.9" customHeight="1" spans="1:8">
      <c r="A10" s="39" t="s">
        <v>46</v>
      </c>
      <c r="B10" s="39" t="s">
        <v>497</v>
      </c>
      <c r="C10" s="39" t="s">
        <v>435</v>
      </c>
      <c r="D10" s="39" t="s">
        <v>499</v>
      </c>
      <c r="E10" s="37" t="s">
        <v>407</v>
      </c>
      <c r="F10" s="40">
        <v>2</v>
      </c>
      <c r="G10" s="41">
        <v>30000</v>
      </c>
      <c r="H10" s="41">
        <v>60000</v>
      </c>
    </row>
    <row r="11" ht="29.9" customHeight="1" spans="1:8">
      <c r="A11" s="39" t="s">
        <v>46</v>
      </c>
      <c r="B11" s="39" t="s">
        <v>497</v>
      </c>
      <c r="C11" s="39" t="s">
        <v>406</v>
      </c>
      <c r="D11" s="39" t="s">
        <v>405</v>
      </c>
      <c r="E11" s="37" t="s">
        <v>407</v>
      </c>
      <c r="F11" s="40">
        <v>1</v>
      </c>
      <c r="G11" s="41">
        <v>6800</v>
      </c>
      <c r="H11" s="41">
        <v>6800</v>
      </c>
    </row>
    <row r="12" ht="29.9" customHeight="1" spans="1:8">
      <c r="A12" s="39" t="s">
        <v>46</v>
      </c>
      <c r="B12" s="39" t="s">
        <v>497</v>
      </c>
      <c r="C12" s="39" t="s">
        <v>420</v>
      </c>
      <c r="D12" s="39" t="s">
        <v>419</v>
      </c>
      <c r="E12" s="37" t="s">
        <v>394</v>
      </c>
      <c r="F12" s="40">
        <v>1</v>
      </c>
      <c r="G12" s="41">
        <v>3550</v>
      </c>
      <c r="H12" s="41">
        <v>3550</v>
      </c>
    </row>
    <row r="13" ht="29.9" customHeight="1" spans="1:8">
      <c r="A13" s="39" t="s">
        <v>46</v>
      </c>
      <c r="B13" s="39" t="s">
        <v>497</v>
      </c>
      <c r="C13" s="39" t="s">
        <v>420</v>
      </c>
      <c r="D13" s="39" t="s">
        <v>421</v>
      </c>
      <c r="E13" s="37" t="s">
        <v>394</v>
      </c>
      <c r="F13" s="40">
        <v>1</v>
      </c>
      <c r="G13" s="41">
        <v>12800</v>
      </c>
      <c r="H13" s="41">
        <v>12800</v>
      </c>
    </row>
    <row r="14" ht="29.9" customHeight="1" spans="1:8">
      <c r="A14" s="39" t="s">
        <v>46</v>
      </c>
      <c r="B14" s="39" t="s">
        <v>497</v>
      </c>
      <c r="C14" s="39" t="s">
        <v>439</v>
      </c>
      <c r="D14" s="39" t="s">
        <v>438</v>
      </c>
      <c r="E14" s="37" t="s">
        <v>360</v>
      </c>
      <c r="F14" s="40">
        <v>2</v>
      </c>
      <c r="G14" s="41">
        <v>1200</v>
      </c>
      <c r="H14" s="41">
        <v>2400</v>
      </c>
    </row>
    <row r="15" ht="29.9" customHeight="1" spans="1:8">
      <c r="A15" s="39" t="s">
        <v>46</v>
      </c>
      <c r="B15" s="39" t="s">
        <v>497</v>
      </c>
      <c r="C15" s="39" t="s">
        <v>426</v>
      </c>
      <c r="D15" s="39" t="s">
        <v>425</v>
      </c>
      <c r="E15" s="37" t="s">
        <v>407</v>
      </c>
      <c r="F15" s="40">
        <v>1</v>
      </c>
      <c r="G15" s="41">
        <v>15000</v>
      </c>
      <c r="H15" s="41">
        <v>15000</v>
      </c>
    </row>
    <row r="16" ht="29.9" customHeight="1" spans="1:8">
      <c r="A16" s="39" t="s">
        <v>46</v>
      </c>
      <c r="B16" s="39" t="s">
        <v>497</v>
      </c>
      <c r="C16" s="39" t="s">
        <v>426</v>
      </c>
      <c r="D16" s="39" t="s">
        <v>451</v>
      </c>
      <c r="E16" s="37" t="s">
        <v>394</v>
      </c>
      <c r="F16" s="40">
        <v>1</v>
      </c>
      <c r="G16" s="41">
        <v>273000</v>
      </c>
      <c r="H16" s="41">
        <v>273000</v>
      </c>
    </row>
    <row r="17" ht="29.9" customHeight="1" spans="1:8">
      <c r="A17" s="39" t="s">
        <v>46</v>
      </c>
      <c r="B17" s="39" t="s">
        <v>497</v>
      </c>
      <c r="C17" s="39" t="s">
        <v>426</v>
      </c>
      <c r="D17" s="39" t="s">
        <v>427</v>
      </c>
      <c r="E17" s="37" t="s">
        <v>407</v>
      </c>
      <c r="F17" s="40">
        <v>10</v>
      </c>
      <c r="G17" s="41">
        <v>5000</v>
      </c>
      <c r="H17" s="41">
        <v>50000</v>
      </c>
    </row>
    <row r="18" ht="29.9" customHeight="1" spans="1:8">
      <c r="A18" s="39" t="s">
        <v>46</v>
      </c>
      <c r="B18" s="39" t="s">
        <v>497</v>
      </c>
      <c r="C18" s="39" t="s">
        <v>426</v>
      </c>
      <c r="D18" s="39" t="s">
        <v>428</v>
      </c>
      <c r="E18" s="37" t="s">
        <v>407</v>
      </c>
      <c r="F18" s="40">
        <v>2</v>
      </c>
      <c r="G18" s="41">
        <v>1000</v>
      </c>
      <c r="H18" s="41">
        <v>2000</v>
      </c>
    </row>
    <row r="19" ht="29.9" customHeight="1" spans="1:8">
      <c r="A19" s="39" t="s">
        <v>46</v>
      </c>
      <c r="B19" s="39" t="s">
        <v>497</v>
      </c>
      <c r="C19" s="39" t="s">
        <v>426</v>
      </c>
      <c r="D19" s="39" t="s">
        <v>500</v>
      </c>
      <c r="E19" s="37" t="s">
        <v>407</v>
      </c>
      <c r="F19" s="40">
        <v>10</v>
      </c>
      <c r="G19" s="41">
        <v>15000</v>
      </c>
      <c r="H19" s="41">
        <v>150000</v>
      </c>
    </row>
    <row r="20" ht="29.9" customHeight="1" spans="1:8">
      <c r="A20" s="39" t="s">
        <v>46</v>
      </c>
      <c r="B20" s="39" t="s">
        <v>497</v>
      </c>
      <c r="C20" s="39" t="s">
        <v>426</v>
      </c>
      <c r="D20" s="39" t="s">
        <v>501</v>
      </c>
      <c r="E20" s="37" t="s">
        <v>394</v>
      </c>
      <c r="F20" s="40">
        <v>3</v>
      </c>
      <c r="G20" s="41">
        <v>12000</v>
      </c>
      <c r="H20" s="41">
        <v>36000</v>
      </c>
    </row>
    <row r="21" ht="29.9" customHeight="1" spans="1:8">
      <c r="A21" s="39" t="s">
        <v>46</v>
      </c>
      <c r="B21" s="39" t="s">
        <v>497</v>
      </c>
      <c r="C21" s="39" t="s">
        <v>426</v>
      </c>
      <c r="D21" s="39" t="s">
        <v>502</v>
      </c>
      <c r="E21" s="37" t="s">
        <v>407</v>
      </c>
      <c r="F21" s="40">
        <v>50</v>
      </c>
      <c r="G21" s="41">
        <v>2300</v>
      </c>
      <c r="H21" s="41">
        <v>115000</v>
      </c>
    </row>
    <row r="22" ht="29.9" customHeight="1" spans="1:8">
      <c r="A22" s="39" t="s">
        <v>46</v>
      </c>
      <c r="B22" s="39" t="s">
        <v>497</v>
      </c>
      <c r="C22" s="39" t="s">
        <v>426</v>
      </c>
      <c r="D22" s="39" t="s">
        <v>502</v>
      </c>
      <c r="E22" s="37" t="s">
        <v>407</v>
      </c>
      <c r="F22" s="40">
        <v>64</v>
      </c>
      <c r="G22" s="41">
        <v>1800</v>
      </c>
      <c r="H22" s="41">
        <v>115200</v>
      </c>
    </row>
    <row r="23" ht="29.9" customHeight="1" spans="1:8">
      <c r="A23" s="39" t="s">
        <v>46</v>
      </c>
      <c r="B23" s="39" t="s">
        <v>497</v>
      </c>
      <c r="C23" s="39" t="s">
        <v>415</v>
      </c>
      <c r="D23" s="39" t="s">
        <v>414</v>
      </c>
      <c r="E23" s="37" t="s">
        <v>407</v>
      </c>
      <c r="F23" s="40">
        <v>1</v>
      </c>
      <c r="G23" s="41">
        <v>4600</v>
      </c>
      <c r="H23" s="41">
        <v>4600</v>
      </c>
    </row>
    <row r="24" ht="29.9" customHeight="1" spans="1:8">
      <c r="A24" s="39" t="s">
        <v>46</v>
      </c>
      <c r="B24" s="39" t="s">
        <v>497</v>
      </c>
      <c r="C24" s="39" t="s">
        <v>433</v>
      </c>
      <c r="D24" s="39" t="s">
        <v>432</v>
      </c>
      <c r="E24" s="37" t="s">
        <v>407</v>
      </c>
      <c r="F24" s="40">
        <v>1</v>
      </c>
      <c r="G24" s="41">
        <v>4800</v>
      </c>
      <c r="H24" s="41">
        <v>4800</v>
      </c>
    </row>
    <row r="25" ht="29.9" customHeight="1" spans="1:8">
      <c r="A25" s="39" t="s">
        <v>46</v>
      </c>
      <c r="B25" s="39" t="s">
        <v>497</v>
      </c>
      <c r="C25" s="39" t="s">
        <v>409</v>
      </c>
      <c r="D25" s="39" t="s">
        <v>411</v>
      </c>
      <c r="E25" s="37" t="s">
        <v>410</v>
      </c>
      <c r="F25" s="40">
        <v>139</v>
      </c>
      <c r="G25" s="41">
        <v>3400</v>
      </c>
      <c r="H25" s="41">
        <v>472600</v>
      </c>
    </row>
    <row r="26" ht="29.9" customHeight="1" spans="1:8">
      <c r="A26" s="39" t="s">
        <v>46</v>
      </c>
      <c r="B26" s="39" t="s">
        <v>497</v>
      </c>
      <c r="C26" s="39" t="s">
        <v>409</v>
      </c>
      <c r="D26" s="39" t="s">
        <v>412</v>
      </c>
      <c r="E26" s="37" t="s">
        <v>394</v>
      </c>
      <c r="F26" s="40">
        <v>1</v>
      </c>
      <c r="G26" s="41">
        <v>25680</v>
      </c>
      <c r="H26" s="41">
        <v>25680</v>
      </c>
    </row>
    <row r="27" ht="29.9" customHeight="1" spans="1:8">
      <c r="A27" s="39" t="s">
        <v>46</v>
      </c>
      <c r="B27" s="39" t="s">
        <v>497</v>
      </c>
      <c r="C27" s="39" t="s">
        <v>409</v>
      </c>
      <c r="D27" s="39" t="s">
        <v>503</v>
      </c>
      <c r="E27" s="37" t="s">
        <v>394</v>
      </c>
      <c r="F27" s="40">
        <v>11</v>
      </c>
      <c r="G27" s="41">
        <v>5500</v>
      </c>
      <c r="H27" s="41">
        <v>60500</v>
      </c>
    </row>
    <row r="28" ht="29.9" customHeight="1" spans="1:8">
      <c r="A28" s="39" t="s">
        <v>46</v>
      </c>
      <c r="B28" s="39" t="s">
        <v>497</v>
      </c>
      <c r="C28" s="39" t="s">
        <v>504</v>
      </c>
      <c r="D28" s="39" t="s">
        <v>505</v>
      </c>
      <c r="E28" s="37" t="s">
        <v>506</v>
      </c>
      <c r="F28" s="40">
        <v>8</v>
      </c>
      <c r="G28" s="41">
        <v>6000</v>
      </c>
      <c r="H28" s="41">
        <v>48000</v>
      </c>
    </row>
    <row r="29" ht="29.9" customHeight="1" spans="1:8">
      <c r="A29" s="39" t="s">
        <v>46</v>
      </c>
      <c r="B29" s="39" t="s">
        <v>497</v>
      </c>
      <c r="C29" s="39" t="s">
        <v>400</v>
      </c>
      <c r="D29" s="39" t="s">
        <v>399</v>
      </c>
      <c r="E29" s="37" t="s">
        <v>394</v>
      </c>
      <c r="F29" s="40">
        <v>1</v>
      </c>
      <c r="G29" s="41">
        <v>10200</v>
      </c>
      <c r="H29" s="41">
        <v>10200</v>
      </c>
    </row>
    <row r="30" ht="29.9" customHeight="1" spans="1:8">
      <c r="A30" s="39" t="s">
        <v>46</v>
      </c>
      <c r="B30" s="39" t="s">
        <v>497</v>
      </c>
      <c r="C30" s="39" t="s">
        <v>417</v>
      </c>
      <c r="D30" s="39" t="s">
        <v>416</v>
      </c>
      <c r="E30" s="37" t="s">
        <v>418</v>
      </c>
      <c r="F30" s="40">
        <v>1</v>
      </c>
      <c r="G30" s="41">
        <v>13260</v>
      </c>
      <c r="H30" s="41">
        <v>13260</v>
      </c>
    </row>
    <row r="31" ht="29.9" customHeight="1" spans="1:8">
      <c r="A31" s="39" t="s">
        <v>46</v>
      </c>
      <c r="B31" s="39" t="s">
        <v>497</v>
      </c>
      <c r="C31" s="39" t="s">
        <v>441</v>
      </c>
      <c r="D31" s="39" t="s">
        <v>440</v>
      </c>
      <c r="E31" s="37" t="s">
        <v>407</v>
      </c>
      <c r="F31" s="40">
        <v>1</v>
      </c>
      <c r="G31" s="41">
        <v>15000</v>
      </c>
      <c r="H31" s="41">
        <v>15000</v>
      </c>
    </row>
    <row r="32" ht="29.9" customHeight="1" spans="1:8">
      <c r="A32" s="39" t="s">
        <v>46</v>
      </c>
      <c r="B32" s="39" t="s">
        <v>497</v>
      </c>
      <c r="C32" s="39" t="s">
        <v>398</v>
      </c>
      <c r="D32" s="39" t="s">
        <v>397</v>
      </c>
      <c r="E32" s="37" t="s">
        <v>394</v>
      </c>
      <c r="F32" s="40">
        <v>1</v>
      </c>
      <c r="G32" s="41">
        <v>8200</v>
      </c>
      <c r="H32" s="41">
        <v>8200</v>
      </c>
    </row>
    <row r="33" ht="29.9" customHeight="1" spans="1:8">
      <c r="A33" s="39" t="s">
        <v>46</v>
      </c>
      <c r="B33" s="39" t="s">
        <v>497</v>
      </c>
      <c r="C33" s="39" t="s">
        <v>393</v>
      </c>
      <c r="D33" s="39" t="s">
        <v>392</v>
      </c>
      <c r="E33" s="37" t="s">
        <v>394</v>
      </c>
      <c r="F33" s="40">
        <v>1</v>
      </c>
      <c r="G33" s="41">
        <v>3400</v>
      </c>
      <c r="H33" s="41">
        <v>3400</v>
      </c>
    </row>
    <row r="34" ht="29.9" customHeight="1" spans="1:8">
      <c r="A34" s="39" t="s">
        <v>46</v>
      </c>
      <c r="B34" s="39" t="s">
        <v>497</v>
      </c>
      <c r="C34" s="39" t="s">
        <v>393</v>
      </c>
      <c r="D34" s="39" t="s">
        <v>395</v>
      </c>
      <c r="E34" s="37" t="s">
        <v>394</v>
      </c>
      <c r="F34" s="40">
        <v>1</v>
      </c>
      <c r="G34" s="41">
        <v>18600</v>
      </c>
      <c r="H34" s="41">
        <v>18600</v>
      </c>
    </row>
    <row r="35" ht="29.9" customHeight="1" spans="1:8">
      <c r="A35" s="39" t="s">
        <v>46</v>
      </c>
      <c r="B35" s="39" t="s">
        <v>497</v>
      </c>
      <c r="C35" s="39" t="s">
        <v>393</v>
      </c>
      <c r="D35" s="39" t="s">
        <v>396</v>
      </c>
      <c r="E35" s="37" t="s">
        <v>394</v>
      </c>
      <c r="F35" s="40">
        <v>1</v>
      </c>
      <c r="G35" s="41">
        <v>8110</v>
      </c>
      <c r="H35" s="41">
        <v>8110</v>
      </c>
    </row>
    <row r="36" ht="29.9" customHeight="1" spans="1:8">
      <c r="A36" s="39" t="s">
        <v>46</v>
      </c>
      <c r="B36" s="39" t="s">
        <v>507</v>
      </c>
      <c r="C36" s="39" t="s">
        <v>404</v>
      </c>
      <c r="D36" s="39" t="s">
        <v>403</v>
      </c>
      <c r="E36" s="37" t="s">
        <v>508</v>
      </c>
      <c r="F36" s="40">
        <v>1</v>
      </c>
      <c r="G36" s="41">
        <v>1200</v>
      </c>
      <c r="H36" s="41">
        <v>1200</v>
      </c>
    </row>
    <row r="37" ht="29.9" customHeight="1" spans="1:8">
      <c r="A37" s="39" t="s">
        <v>46</v>
      </c>
      <c r="B37" s="39" t="s">
        <v>509</v>
      </c>
      <c r="C37" s="39" t="s">
        <v>510</v>
      </c>
      <c r="D37" s="39" t="s">
        <v>430</v>
      </c>
      <c r="E37" s="37" t="s">
        <v>407</v>
      </c>
      <c r="F37" s="40">
        <v>1</v>
      </c>
      <c r="G37" s="41">
        <v>200000</v>
      </c>
      <c r="H37" s="41">
        <v>200000</v>
      </c>
    </row>
    <row r="38" ht="29.9" customHeight="1" spans="1:8">
      <c r="A38" s="39" t="s">
        <v>46</v>
      </c>
      <c r="B38" s="39" t="s">
        <v>509</v>
      </c>
      <c r="C38" s="39" t="s">
        <v>510</v>
      </c>
      <c r="D38" s="39" t="s">
        <v>452</v>
      </c>
      <c r="E38" s="37" t="s">
        <v>394</v>
      </c>
      <c r="F38" s="40">
        <v>1</v>
      </c>
      <c r="G38" s="41">
        <v>54000</v>
      </c>
      <c r="H38" s="41">
        <v>54000</v>
      </c>
    </row>
    <row r="39" ht="20.15" customHeight="1" spans="1:8">
      <c r="A39" s="37" t="s">
        <v>31</v>
      </c>
      <c r="B39" s="37"/>
      <c r="C39" s="37"/>
      <c r="D39" s="37"/>
      <c r="E39" s="37"/>
      <c r="F39" s="40">
        <v>328</v>
      </c>
      <c r="G39" s="41"/>
      <c r="H39" s="41">
        <v>1990400</v>
      </c>
    </row>
  </sheetData>
  <mergeCells count="8">
    <mergeCell ref="A2:H2"/>
    <mergeCell ref="F4:H4"/>
    <mergeCell ref="A39:E39"/>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21"/>
  <sheetViews>
    <sheetView showZeros="0" workbookViewId="0">
      <selection activeCell="A21" sqref="$A21:$XFD2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511</v>
      </c>
    </row>
    <row r="2" ht="27.75" customHeight="1" spans="1:11">
      <c r="A2" s="27" t="s">
        <v>512</v>
      </c>
      <c r="B2" s="27"/>
      <c r="C2" s="27"/>
      <c r="D2" s="27"/>
      <c r="E2" s="27"/>
      <c r="F2" s="27"/>
      <c r="G2" s="27"/>
      <c r="H2" s="27"/>
      <c r="I2" s="27"/>
      <c r="J2" s="27"/>
      <c r="K2" s="27"/>
    </row>
    <row r="3" ht="13.5" customHeight="1" spans="1:11">
      <c r="A3" s="4" t="str">
        <f>"单位名称："&amp;"云南省林业调查规划院大理分院"</f>
        <v>单位名称：云南省林业调查规划院大理分院</v>
      </c>
      <c r="B3" s="5"/>
      <c r="C3" s="5"/>
      <c r="D3" s="5"/>
      <c r="E3" s="5"/>
      <c r="F3" s="5"/>
      <c r="G3" s="5"/>
      <c r="H3" s="6"/>
      <c r="I3" s="6"/>
      <c r="J3" s="6"/>
      <c r="K3" s="7" t="s">
        <v>138</v>
      </c>
    </row>
    <row r="4" ht="21.75" customHeight="1" spans="1:11">
      <c r="A4" s="8" t="s">
        <v>223</v>
      </c>
      <c r="B4" s="8" t="s">
        <v>149</v>
      </c>
      <c r="C4" s="8" t="s">
        <v>224</v>
      </c>
      <c r="D4" s="9" t="s">
        <v>150</v>
      </c>
      <c r="E4" s="9" t="s">
        <v>151</v>
      </c>
      <c r="F4" s="9" t="s">
        <v>152</v>
      </c>
      <c r="G4" s="9" t="s">
        <v>153</v>
      </c>
      <c r="H4" s="15" t="s">
        <v>31</v>
      </c>
      <c r="I4" s="10" t="s">
        <v>513</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6" customHeight="1" spans="1:11">
      <c r="A8" s="29"/>
      <c r="B8" s="20" t="s">
        <v>514</v>
      </c>
      <c r="C8" s="29"/>
      <c r="D8" s="29"/>
      <c r="E8" s="29"/>
      <c r="F8" s="29"/>
      <c r="G8" s="29"/>
      <c r="H8" s="22">
        <v>400000</v>
      </c>
      <c r="I8" s="22">
        <v>400000</v>
      </c>
      <c r="J8" s="22"/>
      <c r="K8" s="22"/>
    </row>
    <row r="9" ht="32" customHeight="1" spans="1:11">
      <c r="A9" s="20" t="s">
        <v>241</v>
      </c>
      <c r="B9" s="20" t="s">
        <v>514</v>
      </c>
      <c r="C9" s="20" t="s">
        <v>46</v>
      </c>
      <c r="D9" s="20" t="s">
        <v>515</v>
      </c>
      <c r="E9" s="20" t="s">
        <v>516</v>
      </c>
      <c r="F9" s="20" t="s">
        <v>199</v>
      </c>
      <c r="G9" s="20" t="s">
        <v>200</v>
      </c>
      <c r="H9" s="22">
        <v>76000</v>
      </c>
      <c r="I9" s="22">
        <v>76000</v>
      </c>
      <c r="J9" s="22"/>
      <c r="K9" s="22"/>
    </row>
    <row r="10" ht="32" customHeight="1" spans="1:11">
      <c r="A10" s="20" t="s">
        <v>241</v>
      </c>
      <c r="B10" s="20" t="s">
        <v>514</v>
      </c>
      <c r="C10" s="20" t="s">
        <v>46</v>
      </c>
      <c r="D10" s="20" t="s">
        <v>515</v>
      </c>
      <c r="E10" s="20" t="s">
        <v>516</v>
      </c>
      <c r="F10" s="20" t="s">
        <v>207</v>
      </c>
      <c r="G10" s="20" t="s">
        <v>208</v>
      </c>
      <c r="H10" s="22">
        <v>144000</v>
      </c>
      <c r="I10" s="22">
        <v>144000</v>
      </c>
      <c r="J10" s="22"/>
      <c r="K10" s="22"/>
    </row>
    <row r="11" ht="32" customHeight="1" spans="1:11">
      <c r="A11" s="20" t="s">
        <v>241</v>
      </c>
      <c r="B11" s="20" t="s">
        <v>514</v>
      </c>
      <c r="C11" s="20" t="s">
        <v>46</v>
      </c>
      <c r="D11" s="20" t="s">
        <v>515</v>
      </c>
      <c r="E11" s="20" t="s">
        <v>516</v>
      </c>
      <c r="F11" s="20" t="s">
        <v>232</v>
      </c>
      <c r="G11" s="20" t="s">
        <v>233</v>
      </c>
      <c r="H11" s="22">
        <v>90000</v>
      </c>
      <c r="I11" s="22">
        <v>90000</v>
      </c>
      <c r="J11" s="22"/>
      <c r="K11" s="22"/>
    </row>
    <row r="12" ht="32" customHeight="1" spans="1:11">
      <c r="A12" s="20" t="s">
        <v>241</v>
      </c>
      <c r="B12" s="20" t="s">
        <v>514</v>
      </c>
      <c r="C12" s="20" t="s">
        <v>46</v>
      </c>
      <c r="D12" s="20" t="s">
        <v>515</v>
      </c>
      <c r="E12" s="20" t="s">
        <v>516</v>
      </c>
      <c r="F12" s="20" t="s">
        <v>243</v>
      </c>
      <c r="G12" s="20" t="s">
        <v>244</v>
      </c>
      <c r="H12" s="22">
        <v>16000</v>
      </c>
      <c r="I12" s="22">
        <v>16000</v>
      </c>
      <c r="J12" s="22"/>
      <c r="K12" s="22"/>
    </row>
    <row r="13" ht="32" customHeight="1" spans="1:11">
      <c r="A13" s="20" t="s">
        <v>241</v>
      </c>
      <c r="B13" s="20" t="s">
        <v>514</v>
      </c>
      <c r="C13" s="20" t="s">
        <v>46</v>
      </c>
      <c r="D13" s="20" t="s">
        <v>515</v>
      </c>
      <c r="E13" s="20" t="s">
        <v>516</v>
      </c>
      <c r="F13" s="20" t="s">
        <v>234</v>
      </c>
      <c r="G13" s="20" t="s">
        <v>235</v>
      </c>
      <c r="H13" s="22">
        <v>74000</v>
      </c>
      <c r="I13" s="22">
        <v>74000</v>
      </c>
      <c r="J13" s="22"/>
      <c r="K13" s="22"/>
    </row>
    <row r="14" ht="32" customHeight="1" spans="1:11">
      <c r="A14" s="23"/>
      <c r="B14" s="20" t="s">
        <v>517</v>
      </c>
      <c r="C14" s="23"/>
      <c r="D14" s="23"/>
      <c r="E14" s="23"/>
      <c r="F14" s="23"/>
      <c r="G14" s="23"/>
      <c r="H14" s="22">
        <v>400000</v>
      </c>
      <c r="I14" s="22">
        <v>400000</v>
      </c>
      <c r="J14" s="22"/>
      <c r="K14" s="22"/>
    </row>
    <row r="15" ht="32" customHeight="1" spans="1:11">
      <c r="A15" s="20" t="s">
        <v>241</v>
      </c>
      <c r="B15" s="20" t="s">
        <v>517</v>
      </c>
      <c r="C15" s="20" t="s">
        <v>46</v>
      </c>
      <c r="D15" s="20" t="s">
        <v>515</v>
      </c>
      <c r="E15" s="20" t="s">
        <v>516</v>
      </c>
      <c r="F15" s="20" t="s">
        <v>199</v>
      </c>
      <c r="G15" s="20" t="s">
        <v>200</v>
      </c>
      <c r="H15" s="22">
        <v>8000</v>
      </c>
      <c r="I15" s="22">
        <v>8000</v>
      </c>
      <c r="J15" s="22"/>
      <c r="K15" s="22"/>
    </row>
    <row r="16" ht="32" customHeight="1" spans="1:11">
      <c r="A16" s="20" t="s">
        <v>241</v>
      </c>
      <c r="B16" s="20" t="s">
        <v>517</v>
      </c>
      <c r="C16" s="20" t="s">
        <v>46</v>
      </c>
      <c r="D16" s="20" t="s">
        <v>515</v>
      </c>
      <c r="E16" s="20" t="s">
        <v>516</v>
      </c>
      <c r="F16" s="20" t="s">
        <v>207</v>
      </c>
      <c r="G16" s="20" t="s">
        <v>208</v>
      </c>
      <c r="H16" s="22">
        <v>186000</v>
      </c>
      <c r="I16" s="22">
        <v>186000</v>
      </c>
      <c r="J16" s="22"/>
      <c r="K16" s="22"/>
    </row>
    <row r="17" ht="32" customHeight="1" spans="1:11">
      <c r="A17" s="20" t="s">
        <v>241</v>
      </c>
      <c r="B17" s="20" t="s">
        <v>517</v>
      </c>
      <c r="C17" s="20" t="s">
        <v>46</v>
      </c>
      <c r="D17" s="20" t="s">
        <v>515</v>
      </c>
      <c r="E17" s="20" t="s">
        <v>516</v>
      </c>
      <c r="F17" s="20" t="s">
        <v>232</v>
      </c>
      <c r="G17" s="20" t="s">
        <v>233</v>
      </c>
      <c r="H17" s="22">
        <v>125800</v>
      </c>
      <c r="I17" s="22">
        <v>125800</v>
      </c>
      <c r="J17" s="22"/>
      <c r="K17" s="22"/>
    </row>
    <row r="18" ht="32" customHeight="1" spans="1:11">
      <c r="A18" s="20" t="s">
        <v>241</v>
      </c>
      <c r="B18" s="20" t="s">
        <v>517</v>
      </c>
      <c r="C18" s="20" t="s">
        <v>46</v>
      </c>
      <c r="D18" s="20" t="s">
        <v>515</v>
      </c>
      <c r="E18" s="20" t="s">
        <v>516</v>
      </c>
      <c r="F18" s="20" t="s">
        <v>243</v>
      </c>
      <c r="G18" s="20" t="s">
        <v>244</v>
      </c>
      <c r="H18" s="22">
        <v>16800</v>
      </c>
      <c r="I18" s="22">
        <v>16800</v>
      </c>
      <c r="J18" s="22"/>
      <c r="K18" s="22"/>
    </row>
    <row r="19" ht="32" customHeight="1" spans="1:11">
      <c r="A19" s="20" t="s">
        <v>241</v>
      </c>
      <c r="B19" s="20" t="s">
        <v>517</v>
      </c>
      <c r="C19" s="20" t="s">
        <v>46</v>
      </c>
      <c r="D19" s="20" t="s">
        <v>515</v>
      </c>
      <c r="E19" s="20" t="s">
        <v>516</v>
      </c>
      <c r="F19" s="20" t="s">
        <v>234</v>
      </c>
      <c r="G19" s="20" t="s">
        <v>235</v>
      </c>
      <c r="H19" s="22">
        <v>51400</v>
      </c>
      <c r="I19" s="22">
        <v>51400</v>
      </c>
      <c r="J19" s="22"/>
      <c r="K19" s="22"/>
    </row>
    <row r="20" ht="32" customHeight="1" spans="1:11">
      <c r="A20" s="20" t="s">
        <v>241</v>
      </c>
      <c r="B20" s="20" t="s">
        <v>517</v>
      </c>
      <c r="C20" s="20" t="s">
        <v>46</v>
      </c>
      <c r="D20" s="20" t="s">
        <v>515</v>
      </c>
      <c r="E20" s="20" t="s">
        <v>516</v>
      </c>
      <c r="F20" s="20" t="s">
        <v>236</v>
      </c>
      <c r="G20" s="20" t="s">
        <v>237</v>
      </c>
      <c r="H20" s="22">
        <v>12000</v>
      </c>
      <c r="I20" s="22">
        <v>12000</v>
      </c>
      <c r="J20" s="22"/>
      <c r="K20" s="22"/>
    </row>
    <row r="21" ht="24" customHeight="1" spans="1:11">
      <c r="A21" s="30" t="s">
        <v>113</v>
      </c>
      <c r="B21" s="31"/>
      <c r="C21" s="31"/>
      <c r="D21" s="31"/>
      <c r="E21" s="31"/>
      <c r="F21" s="31"/>
      <c r="G21" s="32"/>
      <c r="H21" s="22">
        <v>800000</v>
      </c>
      <c r="I21" s="22">
        <v>800000</v>
      </c>
      <c r="J21" s="22"/>
      <c r="K21" s="22"/>
    </row>
  </sheetData>
  <mergeCells count="15">
    <mergeCell ref="A2:K2"/>
    <mergeCell ref="A3:G3"/>
    <mergeCell ref="I4:K4"/>
    <mergeCell ref="A21:G2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selection activeCell="C24" sqref="C24"/>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518</v>
      </c>
    </row>
    <row r="2" ht="27.75" customHeight="1" spans="1:7">
      <c r="A2" s="3" t="s">
        <v>519</v>
      </c>
      <c r="B2" s="3"/>
      <c r="C2" s="3"/>
      <c r="D2" s="3"/>
      <c r="E2" s="3"/>
      <c r="F2" s="3"/>
      <c r="G2" s="3"/>
    </row>
    <row r="3" ht="13.5" customHeight="1" spans="1:7">
      <c r="A3" s="4" t="str">
        <f>"单位名称："&amp;"云南省林业调查规划院大理分院"</f>
        <v>单位名称：云南省林业调查规划院大理分院</v>
      </c>
      <c r="B3" s="5"/>
      <c r="C3" s="5"/>
      <c r="D3" s="5"/>
      <c r="E3" s="6"/>
      <c r="F3" s="6"/>
      <c r="G3" s="7" t="s">
        <v>138</v>
      </c>
    </row>
    <row r="4" ht="21.75" customHeight="1" spans="1:7">
      <c r="A4" s="8" t="s">
        <v>224</v>
      </c>
      <c r="B4" s="8" t="s">
        <v>223</v>
      </c>
      <c r="C4" s="8" t="s">
        <v>149</v>
      </c>
      <c r="D4" s="9" t="s">
        <v>520</v>
      </c>
      <c r="E4" s="10" t="s">
        <v>34</v>
      </c>
      <c r="F4" s="11"/>
      <c r="G4" s="12"/>
    </row>
    <row r="5" ht="21.75" customHeight="1" spans="1:7">
      <c r="A5" s="13"/>
      <c r="B5" s="13"/>
      <c r="C5" s="13"/>
      <c r="D5" s="14"/>
      <c r="E5" s="15" t="s">
        <v>521</v>
      </c>
      <c r="F5" s="9" t="s">
        <v>522</v>
      </c>
      <c r="G5" s="9" t="s">
        <v>523</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7401100</v>
      </c>
      <c r="F8" s="22">
        <v>7401100</v>
      </c>
      <c r="G8" s="22">
        <v>7401100</v>
      </c>
    </row>
    <row r="9" ht="29.9" customHeight="1" spans="1:7">
      <c r="A9" s="20"/>
      <c r="B9" s="20" t="s">
        <v>524</v>
      </c>
      <c r="C9" s="20" t="s">
        <v>227</v>
      </c>
      <c r="D9" s="20" t="s">
        <v>525</v>
      </c>
      <c r="E9" s="22">
        <v>2780000</v>
      </c>
      <c r="F9" s="22">
        <v>2780000</v>
      </c>
      <c r="G9" s="22">
        <v>2780000</v>
      </c>
    </row>
    <row r="10" ht="29.9" customHeight="1" spans="1:7">
      <c r="A10" s="23"/>
      <c r="B10" s="20" t="s">
        <v>526</v>
      </c>
      <c r="C10" s="20" t="s">
        <v>251</v>
      </c>
      <c r="D10" s="20" t="s">
        <v>525</v>
      </c>
      <c r="E10" s="22">
        <v>910000</v>
      </c>
      <c r="F10" s="22">
        <v>910000</v>
      </c>
      <c r="G10" s="22">
        <v>910000</v>
      </c>
    </row>
    <row r="11" ht="29.9" customHeight="1" spans="1:7">
      <c r="A11" s="23"/>
      <c r="B11" s="20" t="s">
        <v>527</v>
      </c>
      <c r="C11" s="20" t="s">
        <v>256</v>
      </c>
      <c r="D11" s="20" t="s">
        <v>525</v>
      </c>
      <c r="E11" s="22">
        <v>3490000</v>
      </c>
      <c r="F11" s="22">
        <v>3490000</v>
      </c>
      <c r="G11" s="22">
        <v>3490000</v>
      </c>
    </row>
    <row r="12" ht="29.9" customHeight="1" spans="1:7">
      <c r="A12" s="23"/>
      <c r="B12" s="20" t="s">
        <v>527</v>
      </c>
      <c r="C12" s="20" t="s">
        <v>249</v>
      </c>
      <c r="D12" s="20" t="s">
        <v>525</v>
      </c>
      <c r="E12" s="22">
        <v>221100</v>
      </c>
      <c r="F12" s="22">
        <v>221100</v>
      </c>
      <c r="G12" s="22">
        <v>221100</v>
      </c>
    </row>
    <row r="13" ht="18.75" customHeight="1" spans="1:7">
      <c r="A13" s="24" t="s">
        <v>31</v>
      </c>
      <c r="B13" s="25" t="s">
        <v>528</v>
      </c>
      <c r="C13" s="25"/>
      <c r="D13" s="26"/>
      <c r="E13" s="22">
        <v>7401100</v>
      </c>
      <c r="F13" s="22">
        <v>7401100</v>
      </c>
      <c r="G13" s="22">
        <v>7401100</v>
      </c>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杨希娴</cp:lastModifiedBy>
  <dcterms:created xsi:type="dcterms:W3CDTF">2025-02-08T00:32:00Z</dcterms:created>
  <dcterms:modified xsi:type="dcterms:W3CDTF">2025-02-17T09:59:01Z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DD05ECD9F43940D994F3413258A4E1A8_13</vt:lpwstr>
  </property>
  <property fmtid="{D5CDD505-2E9C-101B-9397-08002B2CF9AE}" pid="3" name="KSOProductBuildVer">
    <vt:lpwstr>2052-12.1.0.19302</vt:lpwstr>
  </property>
</Properties>
</file>