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4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<sst xmlns="http://schemas.openxmlformats.org/spreadsheetml/2006/main" count="1042" uniqueCount="419">
  <si>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</si>
  <si>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</si>
  <si>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</si>
  <si>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</si>
  <si>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</si>
  <si>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</si>
  <si>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</si>
  <si>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</si>
  <si>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</si>
  <si>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</si>
  <si>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</si>
  <si>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</si>
  <si>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</si>
  <si>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</si>
  <si>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</si>
  <si>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</si>
  <si>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</si>
  <si>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</si>
  <si>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</si>
  <si>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</si>
  <si>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</si>
  <si>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</si>
  <si>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</si>
  <si>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</si>
  <si>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</si>
  <si>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</si>
  <si>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</si>
  <si>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</si>
  <si>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</si>
  <si>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</si>
  <si>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</si>
  <si>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</si>
  <si>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</si>
  <si>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</si>
  <si>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</si>
  <si>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</si>
  <si>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</si>
  <si>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</si>
  <si>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</si>
  <si>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</si>
  <si>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</si>
  <si>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</si>
  <si>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</si>
  <si>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</si>
  <si>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</si>
  <si>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169033</t>
  </si>
  <si>
    <t>云南省林业双中心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</si>
  <si>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</si>
  <si>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</si>
  <si>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</si>
  <si>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</si>
  <si>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</si>
  <si>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</si>
  <si>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</si>
  <si>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</si>
  <si>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</si>
  <si>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</si>
  <si>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</si>
  <si>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</si>
  <si>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</si>
  <si>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</si>
  <si>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</si>
  <si>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</si>
  <si>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</si>
  <si>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</si>
  <si>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</si>
  <si>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</si>
  <si>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</si>
  <si>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</si>
  <si>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</si>
  <si>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</si>
  <si>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</si>
  <si>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</si>
  <si>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</si>
  <si>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</si>
  <si>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</si>
  <si>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</si>
  <si>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</si>
  <si>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</si>
  <si>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</si>
  <si>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</si>
  <si>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</si>
  <si>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</si>
  <si>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</si>
  <si>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</si>
  <si>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21302</t>
  </si>
  <si>
    <t>林业和草原</t>
  </si>
  <si>
    <t>2130223</t>
  </si>
  <si>
    <t>信息管理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</si>
  <si>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</si>
  <si>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</si>
  <si>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</si>
  <si>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</si>
  <si>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</si>
  <si>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</si>
  <si>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</si>
  <si>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</si>
  <si>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</si>
  <si>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</si>
  <si>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</si>
  <si>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</si>
  <si>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</si>
  <si>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</si>
  <si>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</si>
  <si>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</si>
  <si>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</si>
  <si>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</si>
  <si>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</si>
  <si>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</si>
  <si>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</si>
  <si>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</si>
  <si>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</si>
  <si>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</si>
  <si>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</si>
  <si>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</si>
  <si>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</si>
  <si>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</si>
  <si>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</si>
  <si>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</si>
  <si>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</si>
  <si>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</si>
  <si>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</si>
  <si>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</si>
  <si>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</si>
  <si>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</si>
  <si>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</si>
  <si>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</si>
  <si>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</si>
  <si>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</si>
  <si>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</si>
  <si>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</si>
  <si>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</si>
  <si>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</si>
  <si>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</si>
  <si>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</si>
  <si>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</si>
  <si>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</si>
  <si>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</si>
  <si>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</si>
  <si>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</si>
  <si>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</si>
  <si>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</si>
  <si>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</si>
  <si>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</si>
  <si>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530000210000000024916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</si>
  <si>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</si>
  <si>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</si>
  <si>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</si>
  <si>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</si>
  <si>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</si>
  <si>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</si>
  <si>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</si>
  <si>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</si>
  <si>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</si>
  <si>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530000210000000024917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</si>
  <si>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</si>
  <si>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</si>
  <si>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</si>
  <si>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</si>
  <si>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</si>
  <si>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</si>
  <si>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</si>
  <si>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</si>
  <si>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</si>
  <si>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530000210000000024919</t>
  </si>
  <si>
    <t>30113</t>
  </si>
  <si>
    <t>530000210000000024924</t>
  </si>
  <si>
    <t>30217</t>
  </si>
  <si>
    <t>530000210000000024926</t>
  </si>
  <si>
    <t>工会经费</t>
  </si>
  <si>
    <t>30228</t>
  </si>
  <si>
    <t>530000210000000024927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</si>
  <si>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</si>
  <si>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</si>
  <si>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</si>
  <si>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</si>
  <si>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</si>
  <si>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</si>
  <si>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</si>
  <si>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</si>
  <si>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</si>
  <si>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30299</t>
  </si>
  <si>
    <t>其他商品和服务支出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</si>
  <si>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</si>
  <si>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</si>
  <si>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</si>
  <si>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</si>
  <si>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</si>
  <si>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</si>
  <si>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省林草局下属双中心信创项目资金</t>
  </si>
  <si>
    <t>事业发展类</t>
  </si>
  <si>
    <t>530000251100003873326</t>
  </si>
  <si>
    <t>31007</t>
  </si>
  <si>
    <t>信息网络及软件购置更新</t>
  </si>
  <si>
    <t>云南省林草基础信息化服务项目补助资金</t>
  </si>
  <si>
    <t>专项业务类</t>
  </si>
  <si>
    <t>530000221100000149961</t>
  </si>
  <si>
    <t>30213</t>
  </si>
  <si>
    <t>维修（护）费</t>
  </si>
  <si>
    <t>30216</t>
  </si>
  <si>
    <t>培训费</t>
  </si>
  <si>
    <t>30226</t>
  </si>
  <si>
    <t>劳务费</t>
  </si>
  <si>
    <t>31003</t>
  </si>
  <si>
    <t>专用设备购置</t>
  </si>
  <si>
    <t>政务信息化建设项目补助资金</t>
  </si>
  <si>
    <t>530000251100003236149</t>
  </si>
  <si>
    <t>政务信息化运维服务项目补助资金</t>
  </si>
  <si>
    <t>专业信息系统运行维护费</t>
  </si>
  <si>
    <t>530000251100003236274</t>
  </si>
  <si>
    <t>30214</t>
  </si>
  <si>
    <t>租赁费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</si>
  <si>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</si>
  <si>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</si>
  <si>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</si>
  <si>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</si>
  <si>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</si>
  <si>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</si>
  <si>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</si>
  <si>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</si>
  <si>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</si>
  <si>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</si>
  <si>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</si>
  <si>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</si>
  <si>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开展政务信息化运维服务项目，加强对省林草局信息化系统的机房环境、网络、服务器、存储、信息安全等重要设备以及操作系统、数据库、虚拟化系统、应用系统的管理，做好省林草局机关办公基础信息服务。保障省林草局电子化办公需求，保障省林草局互联网网络接入需求，保障省林草局中心机房和系统安全运行，保障数字林业展厅正常运行。做好日常巡检和每月1次的综合巡检工作并作好记录，对故障设备及时维修更换，杜绝事故隐患；做到用户满意度85%以上，为省林草局办公提供良好服务；按要求对2个以上系统进行等保测评备案，保障无安全、泄密等严重事故发生，保障机关网络信息安全。严格按照要求，全面做好省林草局信息基础设施的网络安全防护工作，完成5个信息系统的商用密码应用安全性评估，筑牢网络安全屏障，防范化解网络安全风险，推进网络综合治理，发挥网络主战场、主阵地、主渠道的作用，为更好服务全省林草事业发展做出积极的贡献。</t>
  </si>
  <si>
    <t>产出指标</t>
  </si>
  <si>
    <t>数量指标</t>
  </si>
  <si>
    <t>运维巡检工作记录</t>
  </si>
  <si>
    <t>&gt;=</t>
  </si>
  <si>
    <t>12</t>
  </si>
  <si>
    <t>份</t>
  </si>
  <si>
    <t>定量指标</t>
  </si>
  <si>
    <t>反映每年运维巡检工作</t>
  </si>
  <si>
    <t>等级保护测评工作任务完成率</t>
  </si>
  <si>
    <t>=</t>
  </si>
  <si>
    <t>100</t>
  </si>
  <si>
    <t>%</t>
  </si>
  <si>
    <t>反映网络安全等级保护三级和二级系统测评任务完成情况</t>
  </si>
  <si>
    <t>商用密码应用安全性评估工作任务完成率</t>
  </si>
  <si>
    <t>反映提供商用密码应用安全性评估服务任务完成情况</t>
  </si>
  <si>
    <t>质量指标</t>
  </si>
  <si>
    <t>通线线路可用率</t>
  </si>
  <si>
    <t>99</t>
  </si>
  <si>
    <t>反映通线线路的正常使用率</t>
  </si>
  <si>
    <t>数字林业展厅LED屏幕故障率</t>
  </si>
  <si>
    <t>&lt;=</t>
  </si>
  <si>
    <t>反映LED屏幕正常工作情况</t>
  </si>
  <si>
    <t>全省林草视频会议保障成功率</t>
  </si>
  <si>
    <t>90</t>
  </si>
  <si>
    <t>反映全省林草视频会议运维保障的情况</t>
  </si>
  <si>
    <t>效益指标</t>
  </si>
  <si>
    <t>社会效益</t>
  </si>
  <si>
    <t>系统全年稳定运行时长率</t>
  </si>
  <si>
    <t>95</t>
  </si>
  <si>
    <t>反映各运维系统的运行情况，保障系统稳定运行，提供社会效益。</t>
  </si>
  <si>
    <t>满意度指标</t>
  </si>
  <si>
    <t>服务对象满意度</t>
  </si>
  <si>
    <t>机房及网络运维用户满意度</t>
  </si>
  <si>
    <t>85</t>
  </si>
  <si>
    <t>反映省林草局干部职工对专业第三方运维机构服务满意度</t>
  </si>
  <si>
    <t>2025年完成3套数据库采购目标。</t>
  </si>
  <si>
    <t>采购数据库数量</t>
  </si>
  <si>
    <t>套</t>
  </si>
  <si>
    <t>采购数据库的数量。</t>
  </si>
  <si>
    <t>数据库利用率</t>
  </si>
  <si>
    <t>反映设备利用情况。
设备利用率=（投入使用设备数/购置设备总数）*100%。</t>
  </si>
  <si>
    <t>可持续影响</t>
  </si>
  <si>
    <t>设备使用年限</t>
  </si>
  <si>
    <t>年</t>
  </si>
  <si>
    <t>反映新投入设备使用年限情况。</t>
  </si>
  <si>
    <t>使用人员满意度</t>
  </si>
  <si>
    <t xml:space="preserve">反映服务对象对购置设备的整体满意情况。使用人员满意度=（对购置设备满意的人数/问卷调查人数）*100%。
</t>
  </si>
  <si>
    <t>加强对省林草局信息化系统的机房环境、网络、服务器、存储、信息安全等重要设备以及操作系统、数据库、虚拟化系统、应用系统的管理，做好省林草局机关办公基础信息服务。保障省林草局电子化办公需求，保障省林草局互联网网络接入需求，保障省林草局中心机房和系统安全运行，做好信息公开、宣传展示窗口作用；做好日常巡检和月底综合巡检工作并作好记录；能够防范化解网络安全风险，按要求对各网站和系统进行等保测评备案，保障无安全、泄密等严重事故发生，保障机关网络信息安全。</t>
  </si>
  <si>
    <t>网站发布动态信息</t>
  </si>
  <si>
    <t>2000</t>
  </si>
  <si>
    <t>条</t>
  </si>
  <si>
    <t>检查网站发布动态信息的数量。</t>
  </si>
  <si>
    <t>开展信息化业务骨干培训</t>
  </si>
  <si>
    <t>1.00</t>
  </si>
  <si>
    <t>次</t>
  </si>
  <si>
    <t>完成2025年度信息化业务骨干培训。</t>
  </si>
  <si>
    <t>机房故障时长率</t>
  </si>
  <si>
    <t>反映机房故障情况及正常运行情况</t>
  </si>
  <si>
    <t>故障恢复率</t>
  </si>
  <si>
    <t>反映出现故障的恢复情况</t>
  </si>
  <si>
    <t>网站故障时长率</t>
  </si>
  <si>
    <t>反映网站正常运行情况</t>
  </si>
  <si>
    <t>局门户网站群众来信回复</t>
  </si>
  <si>
    <t>检查局门户网站群众来信回复率。</t>
  </si>
  <si>
    <t>通过开展政务信息化建设项目，整合林草行业4个以上系统，建设完成云南省林草局数字林业一平台（一期），提升全省林草治理体系和治理能力，为上级有关部门及省级相关单位提供数据共享服务，对基层企事业单位提供数据服务；建设完成云南省森林草原防灭火数字化协同平台，建立从灾前预警、近实时监测到灾后评估于一体的监测体系，提升全省森林草原火灾风险态势分析与研判、及时处置与指挥决策的数字化水平，提升全省森林草原防灭火能力；完成云南省古茶树管理系统改造，新增古茶树调查登记、二维码查询、保护标识制作等8个功能模块，实现全省古茶树资源的科学保护和合理利用，切实加强古茶树资源保护；完成云南省林草局电子公文系统改造，新增2个功能模块，优化3个模块，解决全电子化公文流程体验感不佳、接入单位少、功能不全的问题，能够节省省林草局协同办公的人力、财力，减少运行投入，降低运行成本，进一步提高省林草局行政效能，保证业务高效、低耗的良好运行。</t>
  </si>
  <si>
    <t>整合原有系统的数量</t>
  </si>
  <si>
    <t>个</t>
  </si>
  <si>
    <t>将分散的系统迁移至云南林草大数据中心，整合到云南林草大数据平台。</t>
  </si>
  <si>
    <t>通过开展政务信息化建设项目，整合林草行业4个以上系统，建设完成云南省林草局数字林业一平台（一期），提升全省林草治理体系和治理能力，为上级有关部门及省级相关单位提供数据共享服务，对基层企事业单位提供数据服务；建设完成云南省森林草原防灭火数字化协同平台，建立从灾前预警、近实时监测到灾后评估于一体的监测体系，提升全省森林草原火灾风险态势分析与研判、及时处置与指挥决策的数字化水平，提升全省森林草原防灭火能力；完成云南省古茶树管理系统改造，新增古茶树调查登记、二维码查询、保护标识制作等8个功能模块，实现全省古茶树资源的科学保护和合理利用，确实加强古茶树资源保护；完成云南省林草局电子公文系统改造，新增2个功能模块，优化3个模块，解决全电子化公文流程体验感不佳、接入单位少、功能不全的问题，能够节省省林草局协同办公的人力、财力，减少运行投入，降低运行成本，进一步提高省林草局行政效能，保证业务高效、低耗的良好运行。</t>
  </si>
  <si>
    <t>完成系统升级改造</t>
  </si>
  <si>
    <t>反映古茶树管理系统和省林草局电子公文系统升级改造情况</t>
  </si>
  <si>
    <t>系统用户注册数量</t>
  </si>
  <si>
    <t>15000</t>
  </si>
  <si>
    <t>人</t>
  </si>
  <si>
    <t>反映一体化平台使用人数情况</t>
  </si>
  <si>
    <t>系统故障时长率</t>
  </si>
  <si>
    <t>反映一体化平台正常运行情况</t>
  </si>
  <si>
    <t>对上级部门及省级相关单位提供数据共享服务</t>
  </si>
  <si>
    <t>7</t>
  </si>
  <si>
    <t>反映为外单位提供数据共享的情况</t>
  </si>
  <si>
    <t>对基层、企事业单位提供数据服务</t>
  </si>
  <si>
    <t>20</t>
  </si>
  <si>
    <t>反映对基层和企业提供数据服务的次数</t>
  </si>
  <si>
    <t>系统用户满意度</t>
  </si>
  <si>
    <t>反映系统用户对系统使用情况的满意度</t>
  </si>
  <si>
    <t>预算06表</t>
  </si>
  <si>
    <t>2025年部门政府性基金预算支出预算表</t>
  </si>
  <si>
    <t>政府性基金预算支出</t>
  </si>
  <si>
    <t>备注：云南省林业双中心2025年部门预算不涉及政府性基金预算收支，故本表为空表，特此说明。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</si>
  <si>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</si>
  <si>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</si>
  <si>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</si>
  <si>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</si>
  <si>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</si>
  <si>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</si>
  <si>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</si>
  <si>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</si>
  <si>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</si>
  <si>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</si>
  <si>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</si>
  <si>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</si>
  <si>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云南省林草局设备更换和网络安全加固项目</t>
  </si>
  <si>
    <t>A02010000 信息化设备</t>
  </si>
  <si>
    <t>项</t>
  </si>
  <si>
    <t>云南省林草局古茶树管理系统升级改造项目</t>
  </si>
  <si>
    <t>C16010000 软件开发服务</t>
  </si>
  <si>
    <t>云南省林草局森林草原防灭火资源整合项目</t>
  </si>
  <si>
    <t>云南省林草局数字林业一平台（一期）建设项目</t>
  </si>
  <si>
    <t>云南省林草局线路租赁项目</t>
  </si>
  <si>
    <t>C17010200 网络接入服务</t>
  </si>
  <si>
    <t>云南省林草局系统运维项目</t>
  </si>
  <si>
    <t>C16070000 运行维护服务</t>
  </si>
  <si>
    <t>数据库</t>
  </si>
  <si>
    <t>A0806030301 通用应用软件</t>
  </si>
  <si>
    <t>预算08表</t>
  </si>
  <si>
    <t>2025年部门政府购买服务预算表</t>
  </si>
  <si>
    <t>政府购买服务项目</t>
  </si>
  <si>
    <t>政府购买服务目录</t>
  </si>
  <si>
    <t>备注：无政府购买服务预算，故此表为空，特此说明。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</si>
  <si>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</si>
  <si>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</si>
  <si>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</si>
  <si>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</si>
  <si>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</si>
  <si>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</si>
  <si>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</si>
  <si>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</si>
  <si>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</si>
  <si>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</si>
  <si>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</si>
  <si>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</si>
  <si>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</si>
  <si>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</si>
  <si>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</si>
  <si>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</si>
  <si>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</si>
  <si>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</si>
  <si>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</si>
  <si>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</si>
  <si>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</si>
  <si>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</si>
  <si>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</si>
  <si>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</si>
  <si>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备注：无省对下转移支付预算，故此表为空，特此说明。</t>
  </si>
  <si>
    <t>预算09-2表</t>
  </si>
  <si>
    <t>2025年省对下转移支付绩效目标表</t>
  </si>
  <si>
    <t>备注：无省对下转移支付绩效目标，故此表为空，特此说明。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</si>
  <si>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</si>
  <si>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</si>
  <si>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</si>
  <si>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</si>
  <si>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</si>
  <si>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</si>
  <si>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</si>
  <si>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</si>
  <si>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</si>
  <si>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8</t>
  </si>
  <si>
    <t>设备</t>
  </si>
  <si>
    <t>A02010201 路由器</t>
  </si>
  <si>
    <t>路由器</t>
  </si>
  <si>
    <t>台</t>
  </si>
  <si>
    <t>A02010202 交换设备</t>
  </si>
  <si>
    <t>核心交换机</t>
  </si>
  <si>
    <t>接入交换机</t>
  </si>
  <si>
    <t>A02010301 防火墙</t>
  </si>
  <si>
    <t>边界防火墙</t>
  </si>
  <si>
    <t>出口防火墙</t>
  </si>
  <si>
    <t>A02010307 安全审计设备</t>
  </si>
  <si>
    <t>日志分析</t>
  </si>
  <si>
    <t>A02010310 网闸</t>
  </si>
  <si>
    <t>网闸</t>
  </si>
  <si>
    <t>A02010602 机房环境监控设备</t>
  </si>
  <si>
    <t>动态环境监测设备</t>
  </si>
  <si>
    <t>机房监控设备</t>
  </si>
  <si>
    <t>A02010699 其他机房辅助设备</t>
  </si>
  <si>
    <t>精密空调</t>
  </si>
  <si>
    <t>门禁</t>
  </si>
  <si>
    <t>消防装置</t>
  </si>
  <si>
    <t>蓄电池</t>
  </si>
  <si>
    <t>预算11表</t>
  </si>
  <si>
    <t>2025年中央转移支付补助项目支出预算表</t>
  </si>
  <si>
    <t>上级补助</t>
  </si>
  <si>
    <t>备注：无中央转移支付补助项目支出预算，故此表为空，特此说明。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</si>
  <si>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</si>
  <si>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</si>
  <si>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</si>
  <si>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</si>
  <si>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</si>
  <si>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</si>
  <si>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223 专业信息系统运行维护费</t>
  </si>
  <si>
    <t>本级</t>
  </si>
  <si>
    <t>311 专项业务类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</si>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</sst>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:ss"/>
    <numFmt numFmtId="177" formatCode="yyyy/mm/dd\ hh:mm:ss"/>
    <numFmt numFmtId="178" formatCode="#,##0;\-#,##0;;@"/>
    <numFmt numFmtId="179" formatCode="yyyy/mm/dd"/>
    <numFmt numFmtId="180" formatCode="#,##0.00;\-#,##0.0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9" fontId="7" fillId="0" borderId="7">
      <alignment horizontal="right" vertical="center"/>
    </xf>
    <xf numFmtId="180" fontId="7" fillId="0" borderId="7">
      <alignment horizontal="right" vertical="center"/>
    </xf>
    <xf numFmtId="180" fontId="7" fillId="0" borderId="7">
      <alignment horizontal="right" vertical="center"/>
    </xf>
  </cellStyleXfs>
  <cellXfs count="172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80" fontId="5" fillId="0" borderId="7" xfId="56" applyFont="1">
      <alignment horizontal="right" vertical="center"/>
    </xf>
    <xf numFmtId="49" fontId="5" fillId="0" borderId="7" xfId="53" applyFo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7" fillId="0" borderId="0" xfId="53" applyBorder="1">
      <alignment horizontal="left" vertical="center" wrapText="1"/>
    </xf>
    <xf numFmtId="49" fontId="7" fillId="0" borderId="0" xfId="53" applyBorder="1" applyAlignment="1">
      <alignment horizontal="right" vertical="center" wrapText="1"/>
    </xf>
    <xf numFmtId="49" fontId="8" fillId="0" borderId="0" xfId="53" applyFont="1" applyBorder="1" applyAlignment="1">
      <alignment horizontal="center" vertical="center" wrapText="1"/>
    </xf>
    <xf numFmtId="49" fontId="9" fillId="0" borderId="7" xfId="53" applyFont="1" applyAlignment="1">
      <alignment horizontal="center" vertical="center" wrapText="1"/>
    </xf>
    <xf numFmtId="49" fontId="10" fillId="0" borderId="7" xfId="53" applyAlignment="1">
      <alignment horizontal="center" vertical="center" wrapText="1"/>
    </xf>
    <xf numFmtId="49" fontId="9" fillId="0" borderId="7" xfId="53" applyFont="1">
      <alignment horizontal="left" vertical="center" wrapText="1"/>
    </xf>
    <xf numFmtId="178" fontId="7" fillId="0" borderId="7" xfId="52">
      <alignment horizontal="right" vertical="center"/>
    </xf>
    <xf numFmtId="180" fontId="7" fillId="0" borderId="7" xfId="56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 wrapText="1"/>
    </xf>
    <xf numFmtId="178" fontId="5" fillId="0" borderId="7" xfId="52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4" fillId="0" borderId="7" xfId="0" applyFont="1" applyBorder="1" applyAlignment="1">
      <alignment horizontal="center"/>
    </xf>
    <xf numFmtId="49" fontId="5" fillId="0" borderId="7" xfId="53" applyFont="1" applyAlignment="1">
      <alignment horizontal="left" vertical="center" wrapText="1" indent="1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vertical="center"/>
    </xf>
    <xf numFmtId="4" fontId="19" fillId="0" borderId="7" xfId="0" applyNumberFormat="1" applyFont="1" applyBorder="1" applyAlignment="1" applyProtection="1">
      <alignment horizontal="right" vertical="center"/>
      <protection locked="0"/>
    </xf>
    <xf numFmtId="49" fontId="19" fillId="0" borderId="7" xfId="53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19" fillId="0" borderId="7" xfId="0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80" fontId="19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9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TimeStyle" xfId="49"/>
    <cellStyle name="DateTimeStyle" xfId="50"/>
    <cellStyle name="PercentStyle" xfId="51"/>
    <cellStyle name="IntegralNumberStyle" xfId="52"/>
    <cellStyle name="TextStyle" xfId="53"/>
    <cellStyle name="DateStyle" xfId="54"/>
    <cellStyle name="NumberStyle" xfId="55"/>
    <cellStyle name="Money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selection activeCell="B20" sqref="B20"/>
    </sheetView>
  </sheetViews>
  <sheetFormatPr defaultColWidth="8" defaultRowHeight="14.25" customHeight="1" outlineLevelCol="3"/>
  <cols>
    <col min="1" max="1" width="39.5666666666667" customWidth="1"/>
    <col min="2" max="2" width="46.3166666666667" customWidth="1"/>
    <col min="3" max="3" width="40.425" customWidth="1"/>
    <col min="4" max="4" width="50.175" customWidth="1"/>
  </cols>
  <sheetData>
    <row r="1" ht="12" customHeight="1" spans="4:4">
      <c r="D1" s="97" t="s">
        <v>0</v>
      </c>
    </row>
    <row r="2" ht="36" customHeight="1" spans="1:4">
      <c r="A2" s="42" t="s">
        <v>1</v>
      </c>
      <c r="B2" s="164"/>
      <c r="C2" s="164"/>
      <c r="D2" s="164"/>
    </row>
    <row r="3" ht="21" customHeight="1" spans="1:4">
      <c r="A3" s="89" t="str">
        <f>"单位名称："&amp;"云南省林业双中心"</f>
        <v>单位名称：云南省林业双中心</v>
      </c>
      <c r="B3" s="130"/>
      <c r="C3" s="130"/>
      <c r="D3" s="96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4" customHeight="1" spans="1:4">
      <c r="A7" s="141" t="s">
        <v>8</v>
      </c>
      <c r="B7" s="117">
        <v>22405056.14</v>
      </c>
      <c r="C7" s="23" t="str">
        <f>"一"&amp;"、"&amp;"社会保障和就业支出"</f>
        <v>一、社会保障和就业支出</v>
      </c>
      <c r="D7" s="117">
        <v>518948.98</v>
      </c>
    </row>
    <row r="8" ht="25.4" customHeight="1" spans="1:4">
      <c r="A8" s="141" t="s">
        <v>9</v>
      </c>
      <c r="B8" s="117"/>
      <c r="C8" s="23" t="str">
        <f>"二"&amp;"、"&amp;"卫生健康支出"</f>
        <v>二、卫生健康支出</v>
      </c>
      <c r="D8" s="117">
        <v>500124.87</v>
      </c>
    </row>
    <row r="9" ht="25.4" customHeight="1" spans="1:4">
      <c r="A9" s="141" t="s">
        <v>10</v>
      </c>
      <c r="B9" s="117"/>
      <c r="C9" s="23" t="str">
        <f>"三"&amp;"、"&amp;"农林水支出"</f>
        <v>三、农林水支出</v>
      </c>
      <c r="D9" s="117">
        <v>21132070.57</v>
      </c>
    </row>
    <row r="10" ht="25.4" customHeight="1" spans="1:4">
      <c r="A10" s="141" t="s">
        <v>11</v>
      </c>
      <c r="B10" s="88"/>
      <c r="C10" s="23" t="str">
        <f>"四"&amp;"、"&amp;"住房保障支出"</f>
        <v>四、住房保障支出</v>
      </c>
      <c r="D10" s="117">
        <v>358613.22</v>
      </c>
    </row>
    <row r="11" ht="25.4" customHeight="1" spans="1:4">
      <c r="A11" s="141" t="s">
        <v>12</v>
      </c>
      <c r="B11" s="117"/>
      <c r="C11" s="23"/>
      <c r="D11" s="117"/>
    </row>
    <row r="12" ht="25.4" customHeight="1" spans="1:4">
      <c r="A12" s="141" t="s">
        <v>13</v>
      </c>
      <c r="B12" s="88"/>
      <c r="C12" s="23"/>
      <c r="D12" s="117"/>
    </row>
    <row r="13" ht="25.4" customHeight="1" spans="1:4">
      <c r="A13" s="141" t="s">
        <v>14</v>
      </c>
      <c r="B13" s="88"/>
      <c r="C13" s="23"/>
      <c r="D13" s="117"/>
    </row>
    <row r="14" ht="25.4" customHeight="1" spans="1:4">
      <c r="A14" s="141" t="s">
        <v>15</v>
      </c>
      <c r="B14" s="88"/>
      <c r="C14" s="23"/>
      <c r="D14" s="117"/>
    </row>
    <row r="15" ht="25.4" customHeight="1" spans="1:4">
      <c r="A15" s="165" t="s">
        <v>16</v>
      </c>
      <c r="B15" s="88"/>
      <c r="C15" s="23"/>
      <c r="D15" s="117"/>
    </row>
    <row r="16" ht="25.4" customHeight="1" spans="1:4">
      <c r="A16" s="165" t="s">
        <v>17</v>
      </c>
      <c r="B16" s="117"/>
      <c r="C16" s="23"/>
      <c r="D16" s="117"/>
    </row>
    <row r="17" ht="25.4" customHeight="1" spans="1:4">
      <c r="A17" s="166" t="s">
        <v>18</v>
      </c>
      <c r="B17" s="137">
        <v>22405056.14</v>
      </c>
      <c r="C17" s="138" t="s">
        <v>19</v>
      </c>
      <c r="D17" s="137">
        <v>22509757.64</v>
      </c>
    </row>
    <row r="18" ht="25.4" customHeight="1" spans="1:4">
      <c r="A18" s="167" t="s">
        <v>20</v>
      </c>
      <c r="B18" s="137">
        <v>104701.5</v>
      </c>
      <c r="C18" s="168" t="s">
        <v>21</v>
      </c>
      <c r="D18" s="169"/>
    </row>
    <row r="19" ht="25.4" customHeight="1" spans="1:4">
      <c r="A19" s="170" t="s">
        <v>22</v>
      </c>
      <c r="B19" s="117">
        <v>104701.5</v>
      </c>
      <c r="C19" s="139" t="s">
        <v>22</v>
      </c>
      <c r="D19" s="88"/>
    </row>
    <row r="20" ht="25.4" customHeight="1" spans="1:4">
      <c r="A20" s="170" t="s">
        <v>23</v>
      </c>
      <c r="B20" s="117"/>
      <c r="C20" s="139" t="s">
        <v>24</v>
      </c>
      <c r="D20" s="88"/>
    </row>
    <row r="21" ht="25.4" customHeight="1" spans="1:4">
      <c r="A21" s="171" t="s">
        <v>25</v>
      </c>
      <c r="B21" s="137">
        <v>22509757.64</v>
      </c>
      <c r="C21" s="138" t="s">
        <v>26</v>
      </c>
      <c r="D21" s="133">
        <v>22509757.64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A1" sqref="A1"/>
    </sheetView>
  </sheetViews>
  <sheetFormatPr defaultColWidth="8" defaultRowHeight="14.25" customHeight="1"/>
  <cols>
    <col min="1" max="1" width="21.1416666666667" customWidth="1"/>
    <col min="2" max="2" width="35.2833333333333" customWidth="1"/>
    <col min="3" max="19" width="16.175" customWidth="1"/>
  </cols>
  <sheetData>
    <row r="1" ht="12" customHeight="1" spans="1:18">
      <c r="A1" s="22"/>
      <c r="J1" s="154"/>
      <c r="R1" s="2" t="s">
        <v>27</v>
      </c>
    </row>
    <row r="2" ht="36" customHeight="1" spans="1:19">
      <c r="A2" s="143" t="s">
        <v>28</v>
      </c>
      <c r="B2" s="27"/>
      <c r="C2" s="27"/>
      <c r="D2" s="27"/>
      <c r="E2" s="27"/>
      <c r="F2" s="27"/>
      <c r="G2" s="27"/>
      <c r="H2" s="27"/>
      <c r="I2" s="27"/>
      <c r="J2" s="43"/>
      <c r="K2" s="27"/>
      <c r="L2" s="27"/>
      <c r="M2" s="27"/>
      <c r="N2" s="27"/>
      <c r="O2" s="27"/>
      <c r="P2" s="27"/>
      <c r="Q2" s="27"/>
      <c r="R2" s="27"/>
      <c r="S2" s="27"/>
    </row>
    <row r="3" ht="20.25" customHeight="1" spans="1:19">
      <c r="A3" s="89" t="str">
        <f>"单位名称："&amp;"云南省林业双中心"</f>
        <v>单位名称：云南省林业双中心</v>
      </c>
      <c r="B3" s="6"/>
      <c r="C3" s="6"/>
      <c r="D3" s="6"/>
      <c r="E3" s="6"/>
      <c r="F3" s="6"/>
      <c r="G3" s="6"/>
      <c r="H3" s="6"/>
      <c r="I3" s="6"/>
      <c r="J3" s="155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44" t="s">
        <v>29</v>
      </c>
      <c r="B4" s="145" t="s">
        <v>30</v>
      </c>
      <c r="C4" s="145" t="s">
        <v>31</v>
      </c>
      <c r="D4" s="146" t="s">
        <v>32</v>
      </c>
      <c r="E4" s="147"/>
      <c r="F4" s="147"/>
      <c r="G4" s="147"/>
      <c r="H4" s="147"/>
      <c r="I4" s="147"/>
      <c r="J4" s="156"/>
      <c r="K4" s="147"/>
      <c r="L4" s="147"/>
      <c r="M4" s="147"/>
      <c r="N4" s="157"/>
      <c r="O4" s="157" t="s">
        <v>20</v>
      </c>
      <c r="P4" s="157"/>
      <c r="Q4" s="157"/>
      <c r="R4" s="157"/>
      <c r="S4" s="157"/>
    </row>
    <row r="5" ht="18" customHeight="1" spans="1:19">
      <c r="A5" s="148"/>
      <c r="B5" s="149"/>
      <c r="C5" s="149"/>
      <c r="D5" s="149" t="s">
        <v>33</v>
      </c>
      <c r="E5" s="149" t="s">
        <v>34</v>
      </c>
      <c r="F5" s="149" t="s">
        <v>35</v>
      </c>
      <c r="G5" s="149" t="s">
        <v>36</v>
      </c>
      <c r="H5" s="149" t="s">
        <v>37</v>
      </c>
      <c r="I5" s="158" t="s">
        <v>38</v>
      </c>
      <c r="J5" s="159"/>
      <c r="K5" s="158" t="s">
        <v>39</v>
      </c>
      <c r="L5" s="158" t="s">
        <v>40</v>
      </c>
      <c r="M5" s="158" t="s">
        <v>41</v>
      </c>
      <c r="N5" s="160" t="s">
        <v>42</v>
      </c>
      <c r="O5" s="161" t="s">
        <v>33</v>
      </c>
      <c r="P5" s="161" t="s">
        <v>34</v>
      </c>
      <c r="Q5" s="161" t="s">
        <v>35</v>
      </c>
      <c r="R5" s="161" t="s">
        <v>36</v>
      </c>
      <c r="S5" s="161" t="s">
        <v>43</v>
      </c>
    </row>
    <row r="6" ht="29.25" customHeight="1" spans="1:19">
      <c r="A6" s="150"/>
      <c r="B6" s="151"/>
      <c r="C6" s="151"/>
      <c r="D6" s="151"/>
      <c r="E6" s="151"/>
      <c r="F6" s="151"/>
      <c r="G6" s="151"/>
      <c r="H6" s="151"/>
      <c r="I6" s="162" t="s">
        <v>33</v>
      </c>
      <c r="J6" s="162" t="s">
        <v>44</v>
      </c>
      <c r="K6" s="162" t="s">
        <v>39</v>
      </c>
      <c r="L6" s="162" t="s">
        <v>40</v>
      </c>
      <c r="M6" s="162" t="s">
        <v>41</v>
      </c>
      <c r="N6" s="162" t="s">
        <v>42</v>
      </c>
      <c r="O6" s="162"/>
      <c r="P6" s="162"/>
      <c r="Q6" s="162"/>
      <c r="R6" s="162"/>
      <c r="S6" s="162"/>
    </row>
    <row r="7" ht="16.5" customHeight="1" spans="1:19">
      <c r="A7" s="127">
        <v>1</v>
      </c>
      <c r="B7" s="19">
        <v>2</v>
      </c>
      <c r="C7" s="19">
        <v>3</v>
      </c>
      <c r="D7" s="19">
        <v>4</v>
      </c>
      <c r="E7" s="127">
        <v>5</v>
      </c>
      <c r="F7" s="19">
        <v>6</v>
      </c>
      <c r="G7" s="19">
        <v>7</v>
      </c>
      <c r="H7" s="127">
        <v>8</v>
      </c>
      <c r="I7" s="19">
        <v>9</v>
      </c>
      <c r="J7" s="33">
        <v>10</v>
      </c>
      <c r="K7" s="33">
        <v>11</v>
      </c>
      <c r="L7" s="163">
        <v>12</v>
      </c>
      <c r="M7" s="33">
        <v>13</v>
      </c>
      <c r="N7" s="33">
        <v>14</v>
      </c>
      <c r="O7" s="33">
        <v>15</v>
      </c>
      <c r="P7" s="33">
        <v>16</v>
      </c>
      <c r="Q7" s="33">
        <v>17</v>
      </c>
      <c r="R7" s="33">
        <v>18</v>
      </c>
      <c r="S7" s="33">
        <v>19</v>
      </c>
    </row>
    <row r="8" ht="31.4" customHeight="1" spans="1:19">
      <c r="A8" s="29" t="s">
        <v>45</v>
      </c>
      <c r="B8" s="29" t="s">
        <v>46</v>
      </c>
      <c r="C8" s="22">
        <v>22509757.64</v>
      </c>
      <c r="D8" s="117">
        <v>22405056.14</v>
      </c>
      <c r="E8" s="88">
        <v>22405056.14</v>
      </c>
      <c r="F8" s="88"/>
      <c r="G8" s="88"/>
      <c r="H8" s="88"/>
      <c r="I8" s="88"/>
      <c r="J8" s="88"/>
      <c r="K8" s="88"/>
      <c r="L8" s="88"/>
      <c r="M8" s="88"/>
      <c r="N8" s="88"/>
      <c r="O8" s="88">
        <v>104701.5</v>
      </c>
      <c r="P8" s="88">
        <v>104701.5</v>
      </c>
      <c r="Q8" s="88"/>
      <c r="R8" s="88"/>
      <c r="S8" s="88"/>
    </row>
    <row r="9" ht="16.5" customHeight="1" spans="1:19">
      <c r="A9" s="152" t="s">
        <v>31</v>
      </c>
      <c r="B9" s="153"/>
      <c r="C9" s="117">
        <v>22509757.64</v>
      </c>
      <c r="D9" s="117">
        <v>22405056.14</v>
      </c>
      <c r="E9" s="88">
        <v>22405056.14</v>
      </c>
      <c r="F9" s="88"/>
      <c r="G9" s="88"/>
      <c r="H9" s="88"/>
      <c r="I9" s="88"/>
      <c r="J9" s="88"/>
      <c r="K9" s="88"/>
      <c r="L9" s="88"/>
      <c r="M9" s="88"/>
      <c r="N9" s="88"/>
      <c r="O9" s="88">
        <v>104701.5</v>
      </c>
      <c r="P9" s="88">
        <v>104701.5</v>
      </c>
      <c r="Q9" s="88"/>
      <c r="R9" s="88"/>
      <c r="S9" s="88"/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4.2833333333333" customWidth="1"/>
    <col min="2" max="2" width="32.5666666666667" customWidth="1"/>
    <col min="3" max="6" width="18.85" customWidth="1"/>
    <col min="7" max="7" width="21.2833333333333" customWidth="1"/>
    <col min="8" max="9" width="18.85" customWidth="1"/>
    <col min="10" max="10" width="17.85" customWidth="1"/>
    <col min="11" max="15" width="18.85" customWidth="1"/>
  </cols>
  <sheetData>
    <row r="1" ht="15.75" customHeight="1" spans="15:15">
      <c r="O1" s="53" t="s">
        <v>47</v>
      </c>
    </row>
    <row r="2" ht="28.5" customHeight="1" spans="1:15">
      <c r="A2" s="27" t="s">
        <v>48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ht="15" customHeight="1" spans="1:15">
      <c r="A3" s="98" t="str">
        <f>"单位名称："&amp;"云南省林业双中心"</f>
        <v>单位名称：云南省林业双中心</v>
      </c>
      <c r="B3" s="99"/>
      <c r="C3" s="56"/>
      <c r="D3" s="56"/>
      <c r="E3" s="56"/>
      <c r="F3" s="56"/>
      <c r="G3" s="6"/>
      <c r="H3" s="56"/>
      <c r="I3" s="56"/>
      <c r="J3" s="6"/>
      <c r="K3" s="56"/>
      <c r="L3" s="56"/>
      <c r="M3" s="6"/>
      <c r="N3" s="6"/>
      <c r="O3" s="100" t="s">
        <v>2</v>
      </c>
    </row>
    <row r="4" ht="18.75" customHeight="1" spans="1:15">
      <c r="A4" s="9" t="s">
        <v>49</v>
      </c>
      <c r="B4" s="9" t="s">
        <v>50</v>
      </c>
      <c r="C4" s="15" t="s">
        <v>31</v>
      </c>
      <c r="D4" s="60" t="s">
        <v>34</v>
      </c>
      <c r="E4" s="60"/>
      <c r="F4" s="60"/>
      <c r="G4" s="142" t="s">
        <v>35</v>
      </c>
      <c r="H4" s="9" t="s">
        <v>36</v>
      </c>
      <c r="I4" s="9" t="s">
        <v>51</v>
      </c>
      <c r="J4" s="10" t="s">
        <v>52</v>
      </c>
      <c r="K4" s="66" t="s">
        <v>53</v>
      </c>
      <c r="L4" s="66" t="s">
        <v>54</v>
      </c>
      <c r="M4" s="66" t="s">
        <v>55</v>
      </c>
      <c r="N4" s="66" t="s">
        <v>56</v>
      </c>
      <c r="O4" s="83" t="s">
        <v>57</v>
      </c>
    </row>
    <row r="5" ht="30" customHeight="1" spans="1:15">
      <c r="A5" s="18"/>
      <c r="B5" s="18"/>
      <c r="C5" s="18"/>
      <c r="D5" s="60" t="s">
        <v>33</v>
      </c>
      <c r="E5" s="60" t="s">
        <v>58</v>
      </c>
      <c r="F5" s="60" t="s">
        <v>59</v>
      </c>
      <c r="G5" s="18"/>
      <c r="H5" s="18"/>
      <c r="I5" s="18"/>
      <c r="J5" s="60" t="s">
        <v>33</v>
      </c>
      <c r="K5" s="87" t="s">
        <v>53</v>
      </c>
      <c r="L5" s="87" t="s">
        <v>54</v>
      </c>
      <c r="M5" s="87" t="s">
        <v>55</v>
      </c>
      <c r="N5" s="87" t="s">
        <v>56</v>
      </c>
      <c r="O5" s="87" t="s">
        <v>57</v>
      </c>
    </row>
    <row r="6" ht="16.5" customHeight="1" spans="1:15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  <c r="G6" s="60">
        <v>7</v>
      </c>
      <c r="H6" s="45">
        <v>8</v>
      </c>
      <c r="I6" s="45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60">
        <v>15</v>
      </c>
    </row>
    <row r="7" ht="20.25" customHeight="1" spans="1:15">
      <c r="A7" s="29" t="s">
        <v>60</v>
      </c>
      <c r="B7" s="29" t="s">
        <v>61</v>
      </c>
      <c r="C7" s="117">
        <v>518948.98</v>
      </c>
      <c r="D7" s="117">
        <v>518948.98</v>
      </c>
      <c r="E7" s="117">
        <v>518948.98</v>
      </c>
      <c r="F7" s="117"/>
      <c r="G7" s="88"/>
      <c r="H7" s="117"/>
      <c r="I7" s="117"/>
      <c r="J7" s="117"/>
      <c r="K7" s="117"/>
      <c r="L7" s="117"/>
      <c r="M7" s="88"/>
      <c r="N7" s="117"/>
      <c r="O7" s="117"/>
    </row>
    <row r="8" ht="20.25" customHeight="1" spans="1:15">
      <c r="A8" s="125" t="s">
        <v>62</v>
      </c>
      <c r="B8" s="125" t="s">
        <v>63</v>
      </c>
      <c r="C8" s="117">
        <v>495002.4</v>
      </c>
      <c r="D8" s="117">
        <v>495002.4</v>
      </c>
      <c r="E8" s="117">
        <v>495002.4</v>
      </c>
      <c r="F8" s="117"/>
      <c r="G8" s="88"/>
      <c r="H8" s="117"/>
      <c r="I8" s="117"/>
      <c r="J8" s="117"/>
      <c r="K8" s="117"/>
      <c r="L8" s="117"/>
      <c r="M8" s="88"/>
      <c r="N8" s="117"/>
      <c r="O8" s="117"/>
    </row>
    <row r="9" ht="20.25" customHeight="1" spans="1:15">
      <c r="A9" s="126" t="s">
        <v>64</v>
      </c>
      <c r="B9" s="126" t="s">
        <v>65</v>
      </c>
      <c r="C9" s="117">
        <v>495002.4</v>
      </c>
      <c r="D9" s="117">
        <v>495002.4</v>
      </c>
      <c r="E9" s="117">
        <v>495002.4</v>
      </c>
      <c r="F9" s="117"/>
      <c r="G9" s="88"/>
      <c r="H9" s="117"/>
      <c r="I9" s="117"/>
      <c r="J9" s="117"/>
      <c r="K9" s="117"/>
      <c r="L9" s="117"/>
      <c r="M9" s="88"/>
      <c r="N9" s="117"/>
      <c r="O9" s="117"/>
    </row>
    <row r="10" ht="20.25" customHeight="1" spans="1:15">
      <c r="A10" s="125" t="s">
        <v>66</v>
      </c>
      <c r="B10" s="125" t="s">
        <v>67</v>
      </c>
      <c r="C10" s="117">
        <v>23946.58</v>
      </c>
      <c r="D10" s="117">
        <v>23946.58</v>
      </c>
      <c r="E10" s="117">
        <v>23946.58</v>
      </c>
      <c r="F10" s="117"/>
      <c r="G10" s="88"/>
      <c r="H10" s="117"/>
      <c r="I10" s="117"/>
      <c r="J10" s="117"/>
      <c r="K10" s="117"/>
      <c r="L10" s="117"/>
      <c r="M10" s="88"/>
      <c r="N10" s="117"/>
      <c r="O10" s="117"/>
    </row>
    <row r="11" ht="20.25" customHeight="1" spans="1:15">
      <c r="A11" s="126" t="s">
        <v>68</v>
      </c>
      <c r="B11" s="126" t="s">
        <v>67</v>
      </c>
      <c r="C11" s="117">
        <v>23946.58</v>
      </c>
      <c r="D11" s="117">
        <v>23946.58</v>
      </c>
      <c r="E11" s="117">
        <v>23946.58</v>
      </c>
      <c r="F11" s="117"/>
      <c r="G11" s="88"/>
      <c r="H11" s="117"/>
      <c r="I11" s="117"/>
      <c r="J11" s="117"/>
      <c r="K11" s="117"/>
      <c r="L11" s="117"/>
      <c r="M11" s="88"/>
      <c r="N11" s="117"/>
      <c r="O11" s="117"/>
    </row>
    <row r="12" ht="20.25" customHeight="1" spans="1:15">
      <c r="A12" s="29" t="s">
        <v>69</v>
      </c>
      <c r="B12" s="29" t="s">
        <v>70</v>
      </c>
      <c r="C12" s="117">
        <v>500124.87</v>
      </c>
      <c r="D12" s="117">
        <v>500124.87</v>
      </c>
      <c r="E12" s="117">
        <v>500124.87</v>
      </c>
      <c r="F12" s="117"/>
      <c r="G12" s="88"/>
      <c r="H12" s="117"/>
      <c r="I12" s="117"/>
      <c r="J12" s="117"/>
      <c r="K12" s="117"/>
      <c r="L12" s="117"/>
      <c r="M12" s="88"/>
      <c r="N12" s="117"/>
      <c r="O12" s="117"/>
    </row>
    <row r="13" ht="20.25" customHeight="1" spans="1:15">
      <c r="A13" s="125" t="s">
        <v>71</v>
      </c>
      <c r="B13" s="125" t="s">
        <v>72</v>
      </c>
      <c r="C13" s="117">
        <v>500124.87</v>
      </c>
      <c r="D13" s="117">
        <v>500124.87</v>
      </c>
      <c r="E13" s="117">
        <v>500124.87</v>
      </c>
      <c r="F13" s="117"/>
      <c r="G13" s="88"/>
      <c r="H13" s="117"/>
      <c r="I13" s="117"/>
      <c r="J13" s="117"/>
      <c r="K13" s="117"/>
      <c r="L13" s="117"/>
      <c r="M13" s="88"/>
      <c r="N13" s="117"/>
      <c r="O13" s="117"/>
    </row>
    <row r="14" ht="20.25" customHeight="1" spans="1:15">
      <c r="A14" s="126" t="s">
        <v>73</v>
      </c>
      <c r="B14" s="126" t="s">
        <v>74</v>
      </c>
      <c r="C14" s="117">
        <v>334126.62</v>
      </c>
      <c r="D14" s="117">
        <v>334126.62</v>
      </c>
      <c r="E14" s="117">
        <v>334126.62</v>
      </c>
      <c r="F14" s="117"/>
      <c r="G14" s="88"/>
      <c r="H14" s="117"/>
      <c r="I14" s="117"/>
      <c r="J14" s="117"/>
      <c r="K14" s="117"/>
      <c r="L14" s="117"/>
      <c r="M14" s="88"/>
      <c r="N14" s="117"/>
      <c r="O14" s="117"/>
    </row>
    <row r="15" ht="20.25" customHeight="1" spans="1:15">
      <c r="A15" s="126" t="s">
        <v>75</v>
      </c>
      <c r="B15" s="126" t="s">
        <v>76</v>
      </c>
      <c r="C15" s="117">
        <v>154688.25</v>
      </c>
      <c r="D15" s="117">
        <v>154688.25</v>
      </c>
      <c r="E15" s="117">
        <v>154688.25</v>
      </c>
      <c r="F15" s="117"/>
      <c r="G15" s="88"/>
      <c r="H15" s="117"/>
      <c r="I15" s="117"/>
      <c r="J15" s="117"/>
      <c r="K15" s="117"/>
      <c r="L15" s="117"/>
      <c r="M15" s="88"/>
      <c r="N15" s="117"/>
      <c r="O15" s="117"/>
    </row>
    <row r="16" ht="20.25" customHeight="1" spans="1:15">
      <c r="A16" s="126" t="s">
        <v>77</v>
      </c>
      <c r="B16" s="126" t="s">
        <v>78</v>
      </c>
      <c r="C16" s="117">
        <v>11310</v>
      </c>
      <c r="D16" s="117">
        <v>11310</v>
      </c>
      <c r="E16" s="117">
        <v>11310</v>
      </c>
      <c r="F16" s="117"/>
      <c r="G16" s="88"/>
      <c r="H16" s="117"/>
      <c r="I16" s="117"/>
      <c r="J16" s="117"/>
      <c r="K16" s="117"/>
      <c r="L16" s="117"/>
      <c r="M16" s="88"/>
      <c r="N16" s="117"/>
      <c r="O16" s="117"/>
    </row>
    <row r="17" ht="20.25" customHeight="1" spans="1:15">
      <c r="A17" s="29" t="s">
        <v>79</v>
      </c>
      <c r="B17" s="29" t="s">
        <v>80</v>
      </c>
      <c r="C17" s="117">
        <v>21132070.57</v>
      </c>
      <c r="D17" s="117">
        <v>21132070.57</v>
      </c>
      <c r="E17" s="117">
        <v>3946169.07</v>
      </c>
      <c r="F17" s="117">
        <v>17185901.5</v>
      </c>
      <c r="G17" s="88"/>
      <c r="H17" s="117"/>
      <c r="I17" s="117"/>
      <c r="J17" s="117"/>
      <c r="K17" s="117"/>
      <c r="L17" s="117"/>
      <c r="M17" s="88"/>
      <c r="N17" s="117"/>
      <c r="O17" s="117"/>
    </row>
    <row r="18" ht="20.25" customHeight="1" spans="1:15">
      <c r="A18" s="125" t="s">
        <v>81</v>
      </c>
      <c r="B18" s="125" t="s">
        <v>82</v>
      </c>
      <c r="C18" s="117">
        <v>3946169.07</v>
      </c>
      <c r="D18" s="117">
        <v>3946169.07</v>
      </c>
      <c r="E18" s="117">
        <v>3946169.07</v>
      </c>
      <c r="F18" s="117"/>
      <c r="G18" s="88"/>
      <c r="H18" s="117"/>
      <c r="I18" s="117"/>
      <c r="J18" s="117"/>
      <c r="K18" s="117"/>
      <c r="L18" s="117"/>
      <c r="M18" s="88"/>
      <c r="N18" s="117"/>
      <c r="O18" s="117"/>
    </row>
    <row r="19" ht="20.25" customHeight="1" spans="1:15">
      <c r="A19" s="126" t="s">
        <v>83</v>
      </c>
      <c r="B19" s="126" t="s">
        <v>84</v>
      </c>
      <c r="C19" s="117">
        <v>3946169.07</v>
      </c>
      <c r="D19" s="117">
        <v>3946169.07</v>
      </c>
      <c r="E19" s="117">
        <v>3946169.07</v>
      </c>
      <c r="F19" s="117"/>
      <c r="G19" s="88"/>
      <c r="H19" s="117"/>
      <c r="I19" s="117"/>
      <c r="J19" s="117"/>
      <c r="K19" s="117"/>
      <c r="L19" s="117"/>
      <c r="M19" s="88"/>
      <c r="N19" s="117"/>
      <c r="O19" s="117"/>
    </row>
    <row r="20" ht="20.25" customHeight="1" spans="1:15">
      <c r="A20" s="125" t="s">
        <v>85</v>
      </c>
      <c r="B20" s="125" t="s">
        <v>86</v>
      </c>
      <c r="C20" s="117">
        <v>17185901.5</v>
      </c>
      <c r="D20" s="117">
        <v>17185901.5</v>
      </c>
      <c r="E20" s="117"/>
      <c r="F20" s="117">
        <v>17185901.5</v>
      </c>
      <c r="G20" s="88"/>
      <c r="H20" s="117"/>
      <c r="I20" s="117"/>
      <c r="J20" s="117"/>
      <c r="K20" s="117"/>
      <c r="L20" s="117"/>
      <c r="M20" s="88"/>
      <c r="N20" s="117"/>
      <c r="O20" s="117"/>
    </row>
    <row r="21" ht="20.25" customHeight="1" spans="1:15">
      <c r="A21" s="126" t="s">
        <v>87</v>
      </c>
      <c r="B21" s="126" t="s">
        <v>88</v>
      </c>
      <c r="C21" s="117">
        <v>17185901.5</v>
      </c>
      <c r="D21" s="117">
        <v>17185901.5</v>
      </c>
      <c r="E21" s="117"/>
      <c r="F21" s="117">
        <v>17185901.5</v>
      </c>
      <c r="G21" s="88"/>
      <c r="H21" s="117"/>
      <c r="I21" s="117"/>
      <c r="J21" s="117"/>
      <c r="K21" s="117"/>
      <c r="L21" s="117"/>
      <c r="M21" s="88"/>
      <c r="N21" s="117"/>
      <c r="O21" s="117"/>
    </row>
    <row r="22" ht="20.25" customHeight="1" spans="1:15">
      <c r="A22" s="29" t="s">
        <v>89</v>
      </c>
      <c r="B22" s="29" t="s">
        <v>90</v>
      </c>
      <c r="C22" s="117">
        <v>358613.22</v>
      </c>
      <c r="D22" s="117">
        <v>358613.22</v>
      </c>
      <c r="E22" s="117">
        <v>358613.22</v>
      </c>
      <c r="F22" s="117"/>
      <c r="G22" s="88"/>
      <c r="H22" s="117"/>
      <c r="I22" s="117"/>
      <c r="J22" s="117"/>
      <c r="K22" s="117"/>
      <c r="L22" s="117"/>
      <c r="M22" s="88"/>
      <c r="N22" s="117"/>
      <c r="O22" s="117"/>
    </row>
    <row r="23" ht="20.25" customHeight="1" spans="1:15">
      <c r="A23" s="125" t="s">
        <v>91</v>
      </c>
      <c r="B23" s="125" t="s">
        <v>92</v>
      </c>
      <c r="C23" s="117">
        <v>358613.22</v>
      </c>
      <c r="D23" s="117">
        <v>358613.22</v>
      </c>
      <c r="E23" s="117">
        <v>358613.22</v>
      </c>
      <c r="F23" s="117"/>
      <c r="G23" s="88"/>
      <c r="H23" s="117"/>
      <c r="I23" s="117"/>
      <c r="J23" s="117"/>
      <c r="K23" s="117"/>
      <c r="L23" s="117"/>
      <c r="M23" s="88"/>
      <c r="N23" s="117"/>
      <c r="O23" s="117"/>
    </row>
    <row r="24" ht="20.25" customHeight="1" spans="1:15">
      <c r="A24" s="126" t="s">
        <v>93</v>
      </c>
      <c r="B24" s="126" t="s">
        <v>94</v>
      </c>
      <c r="C24" s="117">
        <v>358613.22</v>
      </c>
      <c r="D24" s="117">
        <v>358613.22</v>
      </c>
      <c r="E24" s="117">
        <v>358613.22</v>
      </c>
      <c r="F24" s="117"/>
      <c r="G24" s="88"/>
      <c r="H24" s="117"/>
      <c r="I24" s="117"/>
      <c r="J24" s="117"/>
      <c r="K24" s="117"/>
      <c r="L24" s="117"/>
      <c r="M24" s="88"/>
      <c r="N24" s="117"/>
      <c r="O24" s="117"/>
    </row>
    <row r="25" ht="17.25" customHeight="1" spans="1:15">
      <c r="A25" s="101" t="s">
        <v>95</v>
      </c>
      <c r="B25" s="102" t="s">
        <v>95</v>
      </c>
      <c r="C25" s="117">
        <v>22509757.64</v>
      </c>
      <c r="D25" s="117">
        <v>22509757.64</v>
      </c>
      <c r="E25" s="117">
        <v>5323856.14</v>
      </c>
      <c r="F25" s="117">
        <v>17185901.5</v>
      </c>
      <c r="G25" s="88"/>
      <c r="H25" s="117"/>
      <c r="I25" s="117"/>
      <c r="J25" s="117"/>
      <c r="K25" s="117"/>
      <c r="L25" s="117"/>
      <c r="M25" s="88"/>
      <c r="N25" s="117"/>
      <c r="O25" s="117"/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topLeftCell="A2" workbookViewId="0">
      <selection activeCell="A1" sqref="A1"/>
    </sheetView>
  </sheetViews>
  <sheetFormatPr defaultColWidth="9.14166666666667" defaultRowHeight="14.25" customHeight="1" outlineLevelCol="3"/>
  <cols>
    <col min="1" max="1" width="49.2833333333333" customWidth="1"/>
    <col min="2" max="2" width="43.3166666666667" customWidth="1"/>
    <col min="3" max="3" width="48.5666666666667" customWidth="1"/>
    <col min="4" max="4" width="41.175" customWidth="1"/>
  </cols>
  <sheetData>
    <row r="1" customHeight="1" spans="4:4">
      <c r="D1" s="96" t="s">
        <v>96</v>
      </c>
    </row>
    <row r="2" ht="31.5" customHeight="1" spans="1:4">
      <c r="A2" s="42" t="s">
        <v>97</v>
      </c>
      <c r="B2" s="129"/>
      <c r="C2" s="129"/>
      <c r="D2" s="129"/>
    </row>
    <row r="3" ht="17.25" customHeight="1" spans="1:4">
      <c r="A3" s="4" t="str">
        <f>"单位名称："&amp;"云南省林业双中心"</f>
        <v>单位名称：云南省林业双中心</v>
      </c>
      <c r="B3" s="130"/>
      <c r="C3" s="130"/>
      <c r="D3" s="97" t="s">
        <v>2</v>
      </c>
    </row>
    <row r="4" ht="24.65" customHeight="1" spans="1:4">
      <c r="A4" s="10" t="s">
        <v>3</v>
      </c>
      <c r="B4" s="12"/>
      <c r="C4" s="10" t="s">
        <v>4</v>
      </c>
      <c r="D4" s="12"/>
    </row>
    <row r="5" ht="15.65" customHeight="1" spans="1:4">
      <c r="A5" s="15" t="s">
        <v>5</v>
      </c>
      <c r="B5" s="131" t="s">
        <v>6</v>
      </c>
      <c r="C5" s="15" t="s">
        <v>98</v>
      </c>
      <c r="D5" s="131" t="s">
        <v>6</v>
      </c>
    </row>
    <row r="6" ht="14.15" customHeight="1" spans="1:4">
      <c r="A6" s="18"/>
      <c r="B6" s="17"/>
      <c r="C6" s="18"/>
      <c r="D6" s="17"/>
    </row>
    <row r="7" ht="29.15" customHeight="1" spans="1:4">
      <c r="A7" s="132" t="s">
        <v>99</v>
      </c>
      <c r="B7" s="133">
        <v>22405056.14</v>
      </c>
      <c r="C7" s="134" t="s">
        <v>100</v>
      </c>
      <c r="D7" s="133">
        <v>22509757.64</v>
      </c>
    </row>
    <row r="8" ht="29.15" customHeight="1" spans="1:4">
      <c r="A8" s="135" t="s">
        <v>101</v>
      </c>
      <c r="B8" s="88">
        <v>22405056.14</v>
      </c>
      <c r="C8" s="23" t="str">
        <f>"（一）"&amp;"社会保障和就业支出"</f>
        <v>（一）社会保障和就业支出</v>
      </c>
      <c r="D8" s="88">
        <v>518948.98</v>
      </c>
    </row>
    <row r="9" ht="29.15" customHeight="1" spans="1:4">
      <c r="A9" s="135" t="s">
        <v>102</v>
      </c>
      <c r="B9" s="88"/>
      <c r="C9" s="23" t="str">
        <f>"（二）"&amp;"卫生健康支出"</f>
        <v>（二）卫生健康支出</v>
      </c>
      <c r="D9" s="88">
        <v>500124.87</v>
      </c>
    </row>
    <row r="10" ht="29.15" customHeight="1" spans="1:4">
      <c r="A10" s="135" t="s">
        <v>103</v>
      </c>
      <c r="B10" s="88"/>
      <c r="C10" s="23" t="str">
        <f>"（三）"&amp;"农林水支出"</f>
        <v>（三）农林水支出</v>
      </c>
      <c r="D10" s="88">
        <v>21132070.57</v>
      </c>
    </row>
    <row r="11" ht="29.15" customHeight="1" spans="1:4">
      <c r="A11" s="136" t="s">
        <v>104</v>
      </c>
      <c r="B11" s="137">
        <v>104701.5</v>
      </c>
      <c r="C11" s="23" t="str">
        <f>"（四）"&amp;"住房保障支出"</f>
        <v>（四）住房保障支出</v>
      </c>
      <c r="D11" s="88">
        <v>358613.22</v>
      </c>
    </row>
    <row r="12" ht="29.15" customHeight="1" spans="1:4">
      <c r="A12" s="135" t="s">
        <v>101</v>
      </c>
      <c r="B12" s="117">
        <v>104701.5</v>
      </c>
      <c r="C12" s="138"/>
      <c r="D12" s="137"/>
    </row>
    <row r="13" ht="29.15" customHeight="1" spans="1:4">
      <c r="A13" s="139" t="s">
        <v>102</v>
      </c>
      <c r="B13" s="117"/>
      <c r="C13" s="138"/>
      <c r="D13" s="137"/>
    </row>
    <row r="14" ht="29.15" customHeight="1" spans="1:4">
      <c r="A14" s="139" t="s">
        <v>103</v>
      </c>
      <c r="B14" s="137"/>
      <c r="C14" s="138"/>
      <c r="D14" s="137"/>
    </row>
    <row r="15" ht="29.15" customHeight="1" spans="1:4">
      <c r="A15" s="140"/>
      <c r="B15" s="137"/>
      <c r="C15" s="141" t="s">
        <v>105</v>
      </c>
      <c r="D15" s="137"/>
    </row>
    <row r="16" ht="29.15" customHeight="1" spans="1:4">
      <c r="A16" s="140" t="s">
        <v>106</v>
      </c>
      <c r="B16" s="137">
        <v>22509757.64</v>
      </c>
      <c r="C16" s="138" t="s">
        <v>26</v>
      </c>
      <c r="D16" s="137">
        <v>22509757.64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833333333333" customWidth="1"/>
    <col min="4" max="6" width="25.0333333333333" customWidth="1"/>
    <col min="7" max="7" width="24.2833333333333" customWidth="1"/>
  </cols>
  <sheetData>
    <row r="1" ht="12" customHeight="1" spans="4:7">
      <c r="D1" s="109"/>
      <c r="F1" s="53"/>
      <c r="G1" s="53" t="s">
        <v>107</v>
      </c>
    </row>
    <row r="2" ht="39" customHeight="1" spans="1:7">
      <c r="A2" s="3" t="s">
        <v>108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"单位名称："&amp;"云南省林业双中心"</f>
        <v>单位名称：云南省林业双中心</v>
      </c>
      <c r="F3" s="100"/>
      <c r="G3" s="100" t="s">
        <v>2</v>
      </c>
    </row>
    <row r="4" ht="20.25" customHeight="1" spans="1:7">
      <c r="A4" s="119" t="s">
        <v>109</v>
      </c>
      <c r="B4" s="120"/>
      <c r="C4" s="121" t="s">
        <v>31</v>
      </c>
      <c r="D4" s="11" t="s">
        <v>58</v>
      </c>
      <c r="E4" s="11"/>
      <c r="F4" s="12"/>
      <c r="G4" s="121" t="s">
        <v>59</v>
      </c>
    </row>
    <row r="5" ht="20.25" customHeight="1" spans="1:7">
      <c r="A5" s="122" t="s">
        <v>49</v>
      </c>
      <c r="B5" s="123" t="s">
        <v>50</v>
      </c>
      <c r="C5" s="90"/>
      <c r="D5" s="90" t="s">
        <v>33</v>
      </c>
      <c r="E5" s="90" t="s">
        <v>110</v>
      </c>
      <c r="F5" s="90" t="s">
        <v>111</v>
      </c>
      <c r="G5" s="90"/>
    </row>
    <row r="6" ht="13.5" customHeight="1" spans="1:7">
      <c r="A6" s="124" t="s">
        <v>112</v>
      </c>
      <c r="B6" s="124" t="s">
        <v>113</v>
      </c>
      <c r="C6" s="124" t="s">
        <v>114</v>
      </c>
      <c r="D6" s="60"/>
      <c r="E6" s="124" t="s">
        <v>115</v>
      </c>
      <c r="F6" s="124" t="s">
        <v>116</v>
      </c>
      <c r="G6" s="124" t="s">
        <v>117</v>
      </c>
    </row>
    <row r="7" ht="18" customHeight="1" spans="1:7">
      <c r="A7" s="29" t="s">
        <v>60</v>
      </c>
      <c r="B7" s="29" t="s">
        <v>61</v>
      </c>
      <c r="C7" s="22">
        <v>518948.98</v>
      </c>
      <c r="D7" s="22">
        <v>518948.98</v>
      </c>
      <c r="E7" s="22">
        <v>518948.98</v>
      </c>
      <c r="F7" s="22"/>
      <c r="G7" s="22"/>
    </row>
    <row r="8" ht="18" customHeight="1" spans="1:7">
      <c r="A8" s="29" t="s">
        <v>62</v>
      </c>
      <c r="B8" s="125" t="s">
        <v>63</v>
      </c>
      <c r="C8" s="22">
        <v>495002.4</v>
      </c>
      <c r="D8" s="22">
        <v>495002.4</v>
      </c>
      <c r="E8" s="22">
        <v>495002.4</v>
      </c>
      <c r="F8" s="22"/>
      <c r="G8" s="22"/>
    </row>
    <row r="9" ht="18" customHeight="1" spans="1:7">
      <c r="A9" s="29" t="s">
        <v>64</v>
      </c>
      <c r="B9" s="126" t="s">
        <v>65</v>
      </c>
      <c r="C9" s="22">
        <v>495002.4</v>
      </c>
      <c r="D9" s="22">
        <v>495002.4</v>
      </c>
      <c r="E9" s="22">
        <v>495002.4</v>
      </c>
      <c r="F9" s="22"/>
      <c r="G9" s="22"/>
    </row>
    <row r="10" ht="18" customHeight="1" spans="1:7">
      <c r="A10" s="29" t="s">
        <v>66</v>
      </c>
      <c r="B10" s="125" t="s">
        <v>67</v>
      </c>
      <c r="C10" s="22">
        <v>23946.58</v>
      </c>
      <c r="D10" s="22">
        <v>23946.58</v>
      </c>
      <c r="E10" s="22">
        <v>23946.58</v>
      </c>
      <c r="F10" s="22"/>
      <c r="G10" s="22"/>
    </row>
    <row r="11" ht="18" customHeight="1" spans="1:7">
      <c r="A11" s="29" t="s">
        <v>68</v>
      </c>
      <c r="B11" s="126" t="s">
        <v>67</v>
      </c>
      <c r="C11" s="22">
        <v>23946.58</v>
      </c>
      <c r="D11" s="22">
        <v>23946.58</v>
      </c>
      <c r="E11" s="22">
        <v>23946.58</v>
      </c>
      <c r="F11" s="22"/>
      <c r="G11" s="22"/>
    </row>
    <row r="12" ht="18" customHeight="1" spans="1:7">
      <c r="A12" s="29" t="s">
        <v>69</v>
      </c>
      <c r="B12" s="29" t="s">
        <v>70</v>
      </c>
      <c r="C12" s="22">
        <v>500124.87</v>
      </c>
      <c r="D12" s="22">
        <v>500124.87</v>
      </c>
      <c r="E12" s="22">
        <v>500124.87</v>
      </c>
      <c r="F12" s="22"/>
      <c r="G12" s="22"/>
    </row>
    <row r="13" ht="18" customHeight="1" spans="1:7">
      <c r="A13" s="29" t="s">
        <v>71</v>
      </c>
      <c r="B13" s="125" t="s">
        <v>72</v>
      </c>
      <c r="C13" s="22">
        <v>500124.87</v>
      </c>
      <c r="D13" s="22">
        <v>500124.87</v>
      </c>
      <c r="E13" s="22">
        <v>500124.87</v>
      </c>
      <c r="F13" s="22"/>
      <c r="G13" s="22"/>
    </row>
    <row r="14" ht="18" customHeight="1" spans="1:7">
      <c r="A14" s="29" t="s">
        <v>73</v>
      </c>
      <c r="B14" s="126" t="s">
        <v>74</v>
      </c>
      <c r="C14" s="22">
        <v>334126.62</v>
      </c>
      <c r="D14" s="22">
        <v>334126.62</v>
      </c>
      <c r="E14" s="22">
        <v>334126.62</v>
      </c>
      <c r="F14" s="22"/>
      <c r="G14" s="22"/>
    </row>
    <row r="15" ht="18" customHeight="1" spans="1:7">
      <c r="A15" s="29" t="s">
        <v>75</v>
      </c>
      <c r="B15" s="126" t="s">
        <v>76</v>
      </c>
      <c r="C15" s="22">
        <v>154688.25</v>
      </c>
      <c r="D15" s="22">
        <v>154688.25</v>
      </c>
      <c r="E15" s="22">
        <v>154688.25</v>
      </c>
      <c r="F15" s="22"/>
      <c r="G15" s="22"/>
    </row>
    <row r="16" ht="18" customHeight="1" spans="1:7">
      <c r="A16" s="29" t="s">
        <v>77</v>
      </c>
      <c r="B16" s="126" t="s">
        <v>78</v>
      </c>
      <c r="C16" s="22">
        <v>11310</v>
      </c>
      <c r="D16" s="22">
        <v>11310</v>
      </c>
      <c r="E16" s="22">
        <v>11310</v>
      </c>
      <c r="F16" s="22"/>
      <c r="G16" s="22"/>
    </row>
    <row r="17" ht="18" customHeight="1" spans="1:7">
      <c r="A17" s="29" t="s">
        <v>79</v>
      </c>
      <c r="B17" s="29" t="s">
        <v>80</v>
      </c>
      <c r="C17" s="22">
        <v>21027369.07</v>
      </c>
      <c r="D17" s="22">
        <v>3946169.07</v>
      </c>
      <c r="E17" s="22">
        <v>3615921</v>
      </c>
      <c r="F17" s="22">
        <v>330248.07</v>
      </c>
      <c r="G17" s="22">
        <v>17081200</v>
      </c>
    </row>
    <row r="18" ht="18" customHeight="1" spans="1:7">
      <c r="A18" s="29" t="s">
        <v>81</v>
      </c>
      <c r="B18" s="125" t="s">
        <v>82</v>
      </c>
      <c r="C18" s="22">
        <v>3946169.07</v>
      </c>
      <c r="D18" s="22">
        <v>3946169.07</v>
      </c>
      <c r="E18" s="22">
        <v>3615921</v>
      </c>
      <c r="F18" s="22">
        <v>330248.07</v>
      </c>
      <c r="G18" s="22"/>
    </row>
    <row r="19" ht="18" customHeight="1" spans="1:7">
      <c r="A19" s="29" t="s">
        <v>83</v>
      </c>
      <c r="B19" s="126" t="s">
        <v>84</v>
      </c>
      <c r="C19" s="22">
        <v>3946169.07</v>
      </c>
      <c r="D19" s="22">
        <v>3946169.07</v>
      </c>
      <c r="E19" s="22">
        <v>3615921</v>
      </c>
      <c r="F19" s="22">
        <v>330248.07</v>
      </c>
      <c r="G19" s="22"/>
    </row>
    <row r="20" ht="18" customHeight="1" spans="1:7">
      <c r="A20" s="29" t="s">
        <v>85</v>
      </c>
      <c r="B20" s="125" t="s">
        <v>86</v>
      </c>
      <c r="C20" s="22">
        <v>17081200</v>
      </c>
      <c r="D20" s="22"/>
      <c r="E20" s="22"/>
      <c r="F20" s="22"/>
      <c r="G20" s="22">
        <v>17081200</v>
      </c>
    </row>
    <row r="21" ht="18" customHeight="1" spans="1:7">
      <c r="A21" s="29" t="s">
        <v>87</v>
      </c>
      <c r="B21" s="126" t="s">
        <v>88</v>
      </c>
      <c r="C21" s="22">
        <v>17081200</v>
      </c>
      <c r="D21" s="22"/>
      <c r="E21" s="22"/>
      <c r="F21" s="22"/>
      <c r="G21" s="22">
        <v>17081200</v>
      </c>
    </row>
    <row r="22" ht="18" customHeight="1" spans="1:7">
      <c r="A22" s="29" t="s">
        <v>89</v>
      </c>
      <c r="B22" s="29" t="s">
        <v>90</v>
      </c>
      <c r="C22" s="22">
        <v>358613.22</v>
      </c>
      <c r="D22" s="22">
        <v>358613.22</v>
      </c>
      <c r="E22" s="22">
        <v>358613.22</v>
      </c>
      <c r="F22" s="22"/>
      <c r="G22" s="22"/>
    </row>
    <row r="23" ht="18" customHeight="1" spans="1:7">
      <c r="A23" s="29" t="s">
        <v>91</v>
      </c>
      <c r="B23" s="125" t="s">
        <v>92</v>
      </c>
      <c r="C23" s="22">
        <v>358613.22</v>
      </c>
      <c r="D23" s="22">
        <v>358613.22</v>
      </c>
      <c r="E23" s="22">
        <v>358613.22</v>
      </c>
      <c r="F23" s="22"/>
      <c r="G23" s="22"/>
    </row>
    <row r="24" ht="18" customHeight="1" spans="1:7">
      <c r="A24" s="29" t="s">
        <v>93</v>
      </c>
      <c r="B24" s="126" t="s">
        <v>94</v>
      </c>
      <c r="C24" s="22">
        <v>358613.22</v>
      </c>
      <c r="D24" s="22">
        <v>358613.22</v>
      </c>
      <c r="E24" s="22">
        <v>358613.22</v>
      </c>
      <c r="F24" s="22"/>
      <c r="G24" s="22"/>
    </row>
    <row r="25" ht="18" customHeight="1" spans="1:7">
      <c r="A25" s="127" t="s">
        <v>95</v>
      </c>
      <c r="B25" s="128" t="s">
        <v>95</v>
      </c>
      <c r="C25" s="22">
        <v>22405056.14</v>
      </c>
      <c r="D25" s="22">
        <v>5323856.14</v>
      </c>
      <c r="E25" s="22">
        <v>4993608.07</v>
      </c>
      <c r="F25" s="22">
        <v>330248.07</v>
      </c>
      <c r="G25" s="22">
        <v>17081200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"/>
    </sheetView>
  </sheetViews>
  <sheetFormatPr defaultColWidth="9.14166666666667" defaultRowHeight="14.25" customHeight="1" outlineLevelRow="6" outlineLevelCol="5"/>
  <cols>
    <col min="1" max="1" width="27.425" customWidth="1"/>
    <col min="2" max="6" width="31.175" customWidth="1"/>
  </cols>
  <sheetData>
    <row r="1" ht="12" customHeight="1" spans="1:6">
      <c r="A1" s="113"/>
      <c r="B1" s="113"/>
      <c r="C1" s="58"/>
      <c r="F1" s="57" t="s">
        <v>118</v>
      </c>
    </row>
    <row r="2" ht="25.5" customHeight="1" spans="1:6">
      <c r="A2" s="114" t="s">
        <v>119</v>
      </c>
      <c r="B2" s="114"/>
      <c r="C2" s="114"/>
      <c r="D2" s="114"/>
      <c r="E2" s="114"/>
      <c r="F2" s="114"/>
    </row>
    <row r="3" ht="15.75" customHeight="1" spans="1:6">
      <c r="A3" s="4" t="str">
        <f>"单位名称："&amp;"云南省林业双中心"</f>
        <v>单位名称：云南省林业双中心</v>
      </c>
      <c r="B3" s="113"/>
      <c r="C3" s="58"/>
      <c r="F3" s="57" t="s">
        <v>120</v>
      </c>
    </row>
    <row r="4" ht="19.5" customHeight="1" spans="1:6">
      <c r="A4" s="9" t="s">
        <v>121</v>
      </c>
      <c r="B4" s="15" t="s">
        <v>122</v>
      </c>
      <c r="C4" s="10" t="s">
        <v>123</v>
      </c>
      <c r="D4" s="11"/>
      <c r="E4" s="12"/>
      <c r="F4" s="15" t="s">
        <v>124</v>
      </c>
    </row>
    <row r="5" ht="19.5" customHeight="1" spans="1:6">
      <c r="A5" s="17"/>
      <c r="B5" s="18"/>
      <c r="C5" s="60" t="s">
        <v>33</v>
      </c>
      <c r="D5" s="60" t="s">
        <v>125</v>
      </c>
      <c r="E5" s="60" t="s">
        <v>126</v>
      </c>
      <c r="F5" s="18"/>
    </row>
    <row r="6" ht="18.75" customHeight="1" spans="1:6">
      <c r="A6" s="115">
        <v>1</v>
      </c>
      <c r="B6" s="115">
        <v>2</v>
      </c>
      <c r="C6" s="116">
        <v>3</v>
      </c>
      <c r="D6" s="115">
        <v>4</v>
      </c>
      <c r="E6" s="115">
        <v>5</v>
      </c>
      <c r="F6" s="115">
        <v>6</v>
      </c>
    </row>
    <row r="7" ht="18.75" customHeight="1" spans="1:6">
      <c r="A7" s="117">
        <v>3000</v>
      </c>
      <c r="B7" s="117"/>
      <c r="C7" s="118"/>
      <c r="D7" s="117"/>
      <c r="E7" s="117"/>
      <c r="F7" s="117">
        <v>3000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7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28.7" customWidth="1"/>
    <col min="2" max="3" width="23.85" customWidth="1"/>
    <col min="4" max="4" width="14.6083333333333" customWidth="1"/>
    <col min="5" max="5" width="18.4583333333333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333333333333" customWidth="1"/>
  </cols>
  <sheetData>
    <row r="1" ht="13.5" customHeight="1" spans="4:23">
      <c r="D1" s="1"/>
      <c r="E1" s="1"/>
      <c r="F1" s="1"/>
      <c r="G1" s="1"/>
      <c r="U1" s="109"/>
      <c r="W1" s="53" t="s">
        <v>127</v>
      </c>
    </row>
    <row r="2" ht="27.75" customHeight="1" spans="1:23">
      <c r="A2" s="27" t="s">
        <v>128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3.5" customHeight="1" spans="1:23">
      <c r="A3" s="4" t="str">
        <f>"单位名称："&amp;"云南省林业双中心"</f>
        <v>单位名称：云南省林业双中心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09"/>
      <c r="W3" s="100" t="s">
        <v>120</v>
      </c>
    </row>
    <row r="4" ht="21.75" customHeight="1" spans="1:23">
      <c r="A4" s="8" t="s">
        <v>129</v>
      </c>
      <c r="B4" s="8" t="s">
        <v>130</v>
      </c>
      <c r="C4" s="8" t="s">
        <v>131</v>
      </c>
      <c r="D4" s="9" t="s">
        <v>132</v>
      </c>
      <c r="E4" s="9" t="s">
        <v>133</v>
      </c>
      <c r="F4" s="9" t="s">
        <v>134</v>
      </c>
      <c r="G4" s="9" t="s">
        <v>135</v>
      </c>
      <c r="H4" s="60" t="s">
        <v>136</v>
      </c>
      <c r="I4" s="60"/>
      <c r="J4" s="60"/>
      <c r="K4" s="60"/>
      <c r="L4" s="106"/>
      <c r="M4" s="106"/>
      <c r="N4" s="106"/>
      <c r="O4" s="106"/>
      <c r="P4" s="106"/>
      <c r="Q4" s="44"/>
      <c r="R4" s="60"/>
      <c r="S4" s="60"/>
      <c r="T4" s="60"/>
      <c r="U4" s="60"/>
      <c r="V4" s="60"/>
      <c r="W4" s="60"/>
    </row>
    <row r="5" ht="21.75" customHeight="1" spans="1:23">
      <c r="A5" s="13"/>
      <c r="B5" s="13"/>
      <c r="C5" s="13"/>
      <c r="D5" s="14"/>
      <c r="E5" s="14"/>
      <c r="F5" s="14"/>
      <c r="G5" s="14"/>
      <c r="H5" s="60" t="s">
        <v>31</v>
      </c>
      <c r="I5" s="44" t="s">
        <v>34</v>
      </c>
      <c r="J5" s="44"/>
      <c r="K5" s="44"/>
      <c r="L5" s="106"/>
      <c r="M5" s="106"/>
      <c r="N5" s="106" t="s">
        <v>137</v>
      </c>
      <c r="O5" s="106"/>
      <c r="P5" s="106"/>
      <c r="Q5" s="44" t="s">
        <v>37</v>
      </c>
      <c r="R5" s="60" t="s">
        <v>52</v>
      </c>
      <c r="S5" s="44"/>
      <c r="T5" s="44"/>
      <c r="U5" s="44"/>
      <c r="V5" s="44"/>
      <c r="W5" s="44"/>
    </row>
    <row r="6" ht="15" customHeight="1" spans="1:23">
      <c r="A6" s="16"/>
      <c r="B6" s="16"/>
      <c r="C6" s="16"/>
      <c r="D6" s="17"/>
      <c r="E6" s="17"/>
      <c r="F6" s="17"/>
      <c r="G6" s="17"/>
      <c r="H6" s="60"/>
      <c r="I6" s="44" t="s">
        <v>138</v>
      </c>
      <c r="J6" s="44" t="s">
        <v>139</v>
      </c>
      <c r="K6" s="44" t="s">
        <v>140</v>
      </c>
      <c r="L6" s="112" t="s">
        <v>141</v>
      </c>
      <c r="M6" s="112" t="s">
        <v>142</v>
      </c>
      <c r="N6" s="112" t="s">
        <v>34</v>
      </c>
      <c r="O6" s="112" t="s">
        <v>35</v>
      </c>
      <c r="P6" s="112" t="s">
        <v>36</v>
      </c>
      <c r="Q6" s="44"/>
      <c r="R6" s="44" t="s">
        <v>33</v>
      </c>
      <c r="S6" s="44" t="s">
        <v>44</v>
      </c>
      <c r="T6" s="44" t="s">
        <v>143</v>
      </c>
      <c r="U6" s="44" t="s">
        <v>40</v>
      </c>
      <c r="V6" s="44" t="s">
        <v>41</v>
      </c>
      <c r="W6" s="44" t="s">
        <v>42</v>
      </c>
    </row>
    <row r="7" ht="27.75" customHeight="1" spans="1:23">
      <c r="A7" s="16"/>
      <c r="B7" s="16"/>
      <c r="C7" s="16"/>
      <c r="D7" s="17"/>
      <c r="E7" s="17"/>
      <c r="F7" s="17"/>
      <c r="G7" s="17"/>
      <c r="H7" s="60"/>
      <c r="I7" s="44"/>
      <c r="J7" s="44"/>
      <c r="K7" s="44"/>
      <c r="L7" s="112"/>
      <c r="M7" s="112"/>
      <c r="N7" s="112"/>
      <c r="O7" s="112"/>
      <c r="P7" s="112"/>
      <c r="Q7" s="44"/>
      <c r="R7" s="44"/>
      <c r="S7" s="44"/>
      <c r="T7" s="44"/>
      <c r="U7" s="44"/>
      <c r="V7" s="44"/>
      <c r="W7" s="44"/>
    </row>
    <row r="8" ht="15" customHeight="1" spans="1:23">
      <c r="A8" s="110">
        <v>1</v>
      </c>
      <c r="B8" s="110">
        <v>2</v>
      </c>
      <c r="C8" s="110">
        <v>3</v>
      </c>
      <c r="D8" s="110">
        <v>4</v>
      </c>
      <c r="E8" s="110">
        <v>5</v>
      </c>
      <c r="F8" s="110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0">
        <v>12</v>
      </c>
      <c r="M8" s="110">
        <v>13</v>
      </c>
      <c r="N8" s="110">
        <v>14</v>
      </c>
      <c r="O8" s="110">
        <v>15</v>
      </c>
      <c r="P8" s="110">
        <v>16</v>
      </c>
      <c r="Q8" s="110">
        <v>17</v>
      </c>
      <c r="R8" s="110">
        <v>18</v>
      </c>
      <c r="S8" s="110">
        <v>19</v>
      </c>
      <c r="T8" s="110">
        <v>20</v>
      </c>
      <c r="U8" s="110">
        <v>21</v>
      </c>
      <c r="V8" s="110">
        <v>22</v>
      </c>
      <c r="W8" s="110">
        <v>23</v>
      </c>
    </row>
    <row r="9" ht="18.75" customHeight="1" spans="1:23">
      <c r="A9" s="23" t="s">
        <v>46</v>
      </c>
      <c r="B9" s="105"/>
      <c r="C9" s="23"/>
      <c r="D9" s="23"/>
      <c r="E9" s="23"/>
      <c r="F9" s="23"/>
      <c r="G9" s="23"/>
      <c r="H9" s="22">
        <v>5323856.14</v>
      </c>
      <c r="I9" s="22">
        <v>5323856.14</v>
      </c>
      <c r="J9" s="22">
        <v>1339446.55</v>
      </c>
      <c r="K9" s="22"/>
      <c r="L9" s="22">
        <v>3984409.59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ht="31.4" customHeight="1" spans="1:23">
      <c r="A10" s="111" t="s">
        <v>46</v>
      </c>
      <c r="B10" s="105" t="s">
        <v>144</v>
      </c>
      <c r="C10" s="23" t="s">
        <v>145</v>
      </c>
      <c r="D10" s="23" t="s">
        <v>83</v>
      </c>
      <c r="E10" s="23" t="s">
        <v>84</v>
      </c>
      <c r="F10" s="23" t="s">
        <v>146</v>
      </c>
      <c r="G10" s="23" t="s">
        <v>147</v>
      </c>
      <c r="H10" s="22">
        <v>1311948</v>
      </c>
      <c r="I10" s="22">
        <v>1311948</v>
      </c>
      <c r="J10" s="22">
        <v>327987</v>
      </c>
      <c r="K10" s="22"/>
      <c r="L10" s="22">
        <v>983961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31.4" customHeight="1" spans="1:23">
      <c r="A11" s="111" t="s">
        <v>46</v>
      </c>
      <c r="B11" s="105" t="s">
        <v>144</v>
      </c>
      <c r="C11" s="23" t="s">
        <v>145</v>
      </c>
      <c r="D11" s="23" t="s">
        <v>83</v>
      </c>
      <c r="E11" s="23" t="s">
        <v>84</v>
      </c>
      <c r="F11" s="23" t="s">
        <v>148</v>
      </c>
      <c r="G11" s="23" t="s">
        <v>149</v>
      </c>
      <c r="H11" s="22">
        <v>156</v>
      </c>
      <c r="I11" s="22">
        <v>156</v>
      </c>
      <c r="J11" s="22">
        <v>39</v>
      </c>
      <c r="K11" s="22"/>
      <c r="L11" s="22">
        <v>117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ht="31.4" customHeight="1" spans="1:23">
      <c r="A12" s="111" t="s">
        <v>46</v>
      </c>
      <c r="B12" s="105" t="s">
        <v>144</v>
      </c>
      <c r="C12" s="23" t="s">
        <v>145</v>
      </c>
      <c r="D12" s="23" t="s">
        <v>83</v>
      </c>
      <c r="E12" s="23" t="s">
        <v>84</v>
      </c>
      <c r="F12" s="23" t="s">
        <v>150</v>
      </c>
      <c r="G12" s="23" t="s">
        <v>151</v>
      </c>
      <c r="H12" s="22">
        <v>109329</v>
      </c>
      <c r="I12" s="22">
        <v>109329</v>
      </c>
      <c r="J12" s="22">
        <v>27332.25</v>
      </c>
      <c r="K12" s="22"/>
      <c r="L12" s="22">
        <v>81996.75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31.4" customHeight="1" spans="1:23">
      <c r="A13" s="111" t="s">
        <v>46</v>
      </c>
      <c r="B13" s="105" t="s">
        <v>144</v>
      </c>
      <c r="C13" s="23" t="s">
        <v>145</v>
      </c>
      <c r="D13" s="23" t="s">
        <v>83</v>
      </c>
      <c r="E13" s="23" t="s">
        <v>84</v>
      </c>
      <c r="F13" s="23" t="s">
        <v>152</v>
      </c>
      <c r="G13" s="23" t="s">
        <v>153</v>
      </c>
      <c r="H13" s="22">
        <v>2194488</v>
      </c>
      <c r="I13" s="22">
        <v>2194488</v>
      </c>
      <c r="J13" s="22">
        <v>548622</v>
      </c>
      <c r="K13" s="22"/>
      <c r="L13" s="22">
        <v>1645866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ht="31.4" customHeight="1" spans="1:23">
      <c r="A14" s="111" t="s">
        <v>46</v>
      </c>
      <c r="B14" s="105" t="s">
        <v>154</v>
      </c>
      <c r="C14" s="23" t="s">
        <v>155</v>
      </c>
      <c r="D14" s="23" t="s">
        <v>64</v>
      </c>
      <c r="E14" s="23" t="s">
        <v>65</v>
      </c>
      <c r="F14" s="23" t="s">
        <v>156</v>
      </c>
      <c r="G14" s="23" t="s">
        <v>157</v>
      </c>
      <c r="H14" s="22">
        <v>495002.4</v>
      </c>
      <c r="I14" s="22">
        <v>495002.4</v>
      </c>
      <c r="J14" s="22">
        <v>123750.6</v>
      </c>
      <c r="K14" s="22"/>
      <c r="L14" s="22">
        <v>371251.8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ht="31.4" customHeight="1" spans="1:23">
      <c r="A15" s="111" t="s">
        <v>46</v>
      </c>
      <c r="B15" s="105" t="s">
        <v>154</v>
      </c>
      <c r="C15" s="23" t="s">
        <v>155</v>
      </c>
      <c r="D15" s="23" t="s">
        <v>68</v>
      </c>
      <c r="E15" s="23" t="s">
        <v>67</v>
      </c>
      <c r="F15" s="23" t="s">
        <v>158</v>
      </c>
      <c r="G15" s="23" t="s">
        <v>159</v>
      </c>
      <c r="H15" s="22">
        <v>23946.58</v>
      </c>
      <c r="I15" s="22">
        <v>23946.58</v>
      </c>
      <c r="J15" s="22">
        <v>5986.64</v>
      </c>
      <c r="K15" s="22"/>
      <c r="L15" s="22">
        <v>17959.94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ht="31.4" customHeight="1" spans="1:23">
      <c r="A16" s="111" t="s">
        <v>46</v>
      </c>
      <c r="B16" s="105" t="s">
        <v>154</v>
      </c>
      <c r="C16" s="23" t="s">
        <v>155</v>
      </c>
      <c r="D16" s="23" t="s">
        <v>73</v>
      </c>
      <c r="E16" s="23" t="s">
        <v>74</v>
      </c>
      <c r="F16" s="23" t="s">
        <v>160</v>
      </c>
      <c r="G16" s="23" t="s">
        <v>161</v>
      </c>
      <c r="H16" s="22">
        <v>334126.62</v>
      </c>
      <c r="I16" s="22">
        <v>334126.62</v>
      </c>
      <c r="J16" s="22">
        <v>83531.66</v>
      </c>
      <c r="K16" s="22"/>
      <c r="L16" s="22">
        <v>250594.96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ht="31.4" customHeight="1" spans="1:23">
      <c r="A17" s="111" t="s">
        <v>46</v>
      </c>
      <c r="B17" s="105" t="s">
        <v>154</v>
      </c>
      <c r="C17" s="23" t="s">
        <v>155</v>
      </c>
      <c r="D17" s="23" t="s">
        <v>75</v>
      </c>
      <c r="E17" s="23" t="s">
        <v>76</v>
      </c>
      <c r="F17" s="23" t="s">
        <v>162</v>
      </c>
      <c r="G17" s="23" t="s">
        <v>163</v>
      </c>
      <c r="H17" s="22">
        <v>154688.25</v>
      </c>
      <c r="I17" s="22">
        <v>154688.25</v>
      </c>
      <c r="J17" s="22">
        <v>38672.06</v>
      </c>
      <c r="K17" s="22"/>
      <c r="L17" s="22">
        <v>116016.19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ht="31.4" customHeight="1" spans="1:23">
      <c r="A18" s="111" t="s">
        <v>46</v>
      </c>
      <c r="B18" s="105" t="s">
        <v>154</v>
      </c>
      <c r="C18" s="23" t="s">
        <v>155</v>
      </c>
      <c r="D18" s="23" t="s">
        <v>77</v>
      </c>
      <c r="E18" s="23" t="s">
        <v>78</v>
      </c>
      <c r="F18" s="23" t="s">
        <v>158</v>
      </c>
      <c r="G18" s="23" t="s">
        <v>159</v>
      </c>
      <c r="H18" s="22">
        <v>11310</v>
      </c>
      <c r="I18" s="22">
        <v>11310</v>
      </c>
      <c r="J18" s="22">
        <v>11310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ht="31.4" customHeight="1" spans="1:23">
      <c r="A19" s="111" t="s">
        <v>46</v>
      </c>
      <c r="B19" s="105" t="s">
        <v>164</v>
      </c>
      <c r="C19" s="23" t="s">
        <v>94</v>
      </c>
      <c r="D19" s="23" t="s">
        <v>93</v>
      </c>
      <c r="E19" s="23" t="s">
        <v>94</v>
      </c>
      <c r="F19" s="23" t="s">
        <v>165</v>
      </c>
      <c r="G19" s="23" t="s">
        <v>94</v>
      </c>
      <c r="H19" s="22">
        <v>358613.22</v>
      </c>
      <c r="I19" s="22">
        <v>358613.22</v>
      </c>
      <c r="J19" s="22">
        <v>89653.31</v>
      </c>
      <c r="K19" s="22"/>
      <c r="L19" s="22">
        <v>268959.91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ht="31.4" customHeight="1" spans="1:23">
      <c r="A20" s="111" t="s">
        <v>46</v>
      </c>
      <c r="B20" s="105" t="s">
        <v>166</v>
      </c>
      <c r="C20" s="23" t="s">
        <v>124</v>
      </c>
      <c r="D20" s="23" t="s">
        <v>83</v>
      </c>
      <c r="E20" s="23" t="s">
        <v>84</v>
      </c>
      <c r="F20" s="23" t="s">
        <v>167</v>
      </c>
      <c r="G20" s="23" t="s">
        <v>124</v>
      </c>
      <c r="H20" s="22">
        <v>3000</v>
      </c>
      <c r="I20" s="22">
        <v>3000</v>
      </c>
      <c r="J20" s="22">
        <v>750</v>
      </c>
      <c r="K20" s="22"/>
      <c r="L20" s="22">
        <v>2250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ht="31.4" customHeight="1" spans="1:23">
      <c r="A21" s="111" t="s">
        <v>46</v>
      </c>
      <c r="B21" s="105" t="s">
        <v>168</v>
      </c>
      <c r="C21" s="23" t="s">
        <v>169</v>
      </c>
      <c r="D21" s="23" t="s">
        <v>83</v>
      </c>
      <c r="E21" s="23" t="s">
        <v>84</v>
      </c>
      <c r="F21" s="23" t="s">
        <v>170</v>
      </c>
      <c r="G21" s="23" t="s">
        <v>169</v>
      </c>
      <c r="H21" s="22">
        <v>72318.42</v>
      </c>
      <c r="I21" s="22">
        <v>72318.42</v>
      </c>
      <c r="J21" s="22">
        <v>18079.61</v>
      </c>
      <c r="K21" s="22"/>
      <c r="L21" s="22">
        <v>54238.81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ht="31.4" customHeight="1" spans="1:23">
      <c r="A22" s="111" t="s">
        <v>46</v>
      </c>
      <c r="B22" s="105" t="s">
        <v>171</v>
      </c>
      <c r="C22" s="23" t="s">
        <v>172</v>
      </c>
      <c r="D22" s="23" t="s">
        <v>83</v>
      </c>
      <c r="E22" s="23" t="s">
        <v>84</v>
      </c>
      <c r="F22" s="23" t="s">
        <v>173</v>
      </c>
      <c r="G22" s="23" t="s">
        <v>174</v>
      </c>
      <c r="H22" s="22">
        <v>125711.23</v>
      </c>
      <c r="I22" s="22">
        <v>125711.23</v>
      </c>
      <c r="J22" s="22">
        <v>31427.81</v>
      </c>
      <c r="K22" s="22"/>
      <c r="L22" s="22">
        <v>94283.42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ht="31.4" customHeight="1" spans="1:23">
      <c r="A23" s="111" t="s">
        <v>46</v>
      </c>
      <c r="B23" s="105" t="s">
        <v>171</v>
      </c>
      <c r="C23" s="23" t="s">
        <v>172</v>
      </c>
      <c r="D23" s="23" t="s">
        <v>83</v>
      </c>
      <c r="E23" s="23" t="s">
        <v>84</v>
      </c>
      <c r="F23" s="23" t="s">
        <v>175</v>
      </c>
      <c r="G23" s="23" t="s">
        <v>176</v>
      </c>
      <c r="H23" s="22">
        <v>50000</v>
      </c>
      <c r="I23" s="22">
        <v>50000</v>
      </c>
      <c r="J23" s="22">
        <v>12500</v>
      </c>
      <c r="K23" s="22"/>
      <c r="L23" s="22">
        <v>37500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ht="31.4" customHeight="1" spans="1:23">
      <c r="A24" s="111" t="s">
        <v>46</v>
      </c>
      <c r="B24" s="105" t="s">
        <v>171</v>
      </c>
      <c r="C24" s="23" t="s">
        <v>172</v>
      </c>
      <c r="D24" s="23" t="s">
        <v>83</v>
      </c>
      <c r="E24" s="23" t="s">
        <v>84</v>
      </c>
      <c r="F24" s="23" t="s">
        <v>177</v>
      </c>
      <c r="G24" s="23" t="s">
        <v>178</v>
      </c>
      <c r="H24" s="22">
        <v>4000</v>
      </c>
      <c r="I24" s="22">
        <v>4000</v>
      </c>
      <c r="J24" s="22">
        <v>1000</v>
      </c>
      <c r="K24" s="22"/>
      <c r="L24" s="22">
        <v>3000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ht="31.4" customHeight="1" spans="1:23">
      <c r="A25" s="111" t="s">
        <v>46</v>
      </c>
      <c r="B25" s="105" t="s">
        <v>171</v>
      </c>
      <c r="C25" s="23" t="s">
        <v>172</v>
      </c>
      <c r="D25" s="23" t="s">
        <v>83</v>
      </c>
      <c r="E25" s="23" t="s">
        <v>84</v>
      </c>
      <c r="F25" s="23" t="s">
        <v>179</v>
      </c>
      <c r="G25" s="23" t="s">
        <v>180</v>
      </c>
      <c r="H25" s="22">
        <v>72318.42</v>
      </c>
      <c r="I25" s="22">
        <v>72318.42</v>
      </c>
      <c r="J25" s="22">
        <v>18079.61</v>
      </c>
      <c r="K25" s="22"/>
      <c r="L25" s="22">
        <v>54238.81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ht="31.4" customHeight="1" spans="1:23">
      <c r="A26" s="111" t="s">
        <v>46</v>
      </c>
      <c r="B26" s="105" t="s">
        <v>171</v>
      </c>
      <c r="C26" s="23" t="s">
        <v>172</v>
      </c>
      <c r="D26" s="23" t="s">
        <v>83</v>
      </c>
      <c r="E26" s="23" t="s">
        <v>84</v>
      </c>
      <c r="F26" s="23" t="s">
        <v>181</v>
      </c>
      <c r="G26" s="23" t="s">
        <v>182</v>
      </c>
      <c r="H26" s="22">
        <v>2900</v>
      </c>
      <c r="I26" s="22">
        <v>2900</v>
      </c>
      <c r="J26" s="22">
        <v>725</v>
      </c>
      <c r="K26" s="22"/>
      <c r="L26" s="22">
        <v>2175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ht="18.75" customHeight="1" spans="1:23">
      <c r="A27" s="30" t="s">
        <v>95</v>
      </c>
      <c r="B27" s="31"/>
      <c r="C27" s="31"/>
      <c r="D27" s="31"/>
      <c r="E27" s="31"/>
      <c r="F27" s="31"/>
      <c r="G27" s="32"/>
      <c r="H27" s="22">
        <v>5323856.14</v>
      </c>
      <c r="I27" s="22">
        <v>5323856.14</v>
      </c>
      <c r="J27" s="22">
        <v>1339446.55</v>
      </c>
      <c r="K27" s="22"/>
      <c r="L27" s="22">
        <v>3984409.59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</sheetData>
  <mergeCells count="30">
    <mergeCell ref="A2:W2"/>
    <mergeCell ref="A3:G3"/>
    <mergeCell ref="H4:W4"/>
    <mergeCell ref="I5:M5"/>
    <mergeCell ref="N5:P5"/>
    <mergeCell ref="R5:W5"/>
    <mergeCell ref="A27:G27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6"/>
  <sheetViews>
    <sheetView showZeros="0" topLeftCell="H1" workbookViewId="0">
      <selection activeCell="A1" sqref="A1"/>
    </sheetView>
  </sheetViews>
  <sheetFormatPr defaultColWidth="9.14166666666667" defaultRowHeight="14.25" customHeight="1"/>
  <cols>
    <col min="1" max="1" width="14.5666666666667" customWidth="1"/>
    <col min="2" max="2" width="21.0333333333333" customWidth="1"/>
    <col min="3" max="3" width="31.3166666666667" customWidth="1"/>
    <col min="4" max="4" width="23.85" customWidth="1"/>
    <col min="5" max="5" width="15.6083333333333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083333333333" customWidth="1"/>
    <col min="18" max="23" width="15.175" customWidth="1"/>
  </cols>
  <sheetData>
    <row r="1" ht="13.5" customHeight="1" spans="5:23">
      <c r="E1" s="1"/>
      <c r="F1" s="1"/>
      <c r="G1" s="1"/>
      <c r="H1" s="1"/>
      <c r="U1" s="109"/>
      <c r="W1" s="53" t="s">
        <v>183</v>
      </c>
    </row>
    <row r="2" ht="27.75" customHeight="1" spans="1:23">
      <c r="A2" s="27" t="s">
        <v>184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3.5" customHeight="1" spans="1:23">
      <c r="A3" s="4" t="str">
        <f t="shared" ref="A3:B3" si="0">"单位名称："&amp;"云南省林业双中心"</f>
        <v>单位名称：云南省林业双中心</v>
      </c>
      <c r="B3" s="104" t="str">
        <f t="shared" si="0"/>
        <v>单位名称：云南省林业双中心</v>
      </c>
      <c r="C3" s="104"/>
      <c r="D3" s="104"/>
      <c r="E3" s="104"/>
      <c r="F3" s="104"/>
      <c r="G3" s="104"/>
      <c r="H3" s="104"/>
      <c r="I3" s="104"/>
      <c r="J3" s="6"/>
      <c r="K3" s="6"/>
      <c r="L3" s="6"/>
      <c r="M3" s="6"/>
      <c r="N3" s="6"/>
      <c r="O3" s="6"/>
      <c r="P3" s="6"/>
      <c r="Q3" s="6"/>
      <c r="U3" s="109"/>
      <c r="W3" s="100" t="s">
        <v>120</v>
      </c>
    </row>
    <row r="4" ht="21.75" customHeight="1" spans="1:23">
      <c r="A4" s="8" t="s">
        <v>185</v>
      </c>
      <c r="B4" s="8" t="s">
        <v>130</v>
      </c>
      <c r="C4" s="8" t="s">
        <v>131</v>
      </c>
      <c r="D4" s="8" t="s">
        <v>186</v>
      </c>
      <c r="E4" s="9" t="s">
        <v>132</v>
      </c>
      <c r="F4" s="9" t="s">
        <v>133</v>
      </c>
      <c r="G4" s="9" t="s">
        <v>134</v>
      </c>
      <c r="H4" s="9" t="s">
        <v>135</v>
      </c>
      <c r="I4" s="60" t="s">
        <v>31</v>
      </c>
      <c r="J4" s="60" t="s">
        <v>187</v>
      </c>
      <c r="K4" s="60"/>
      <c r="L4" s="60"/>
      <c r="M4" s="60"/>
      <c r="N4" s="106" t="s">
        <v>137</v>
      </c>
      <c r="O4" s="106"/>
      <c r="P4" s="106"/>
      <c r="Q4" s="9" t="s">
        <v>37</v>
      </c>
      <c r="R4" s="10" t="s">
        <v>52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60"/>
      <c r="J5" s="44" t="s">
        <v>34</v>
      </c>
      <c r="K5" s="44"/>
      <c r="L5" s="44" t="s">
        <v>35</v>
      </c>
      <c r="M5" s="44" t="s">
        <v>36</v>
      </c>
      <c r="N5" s="107" t="s">
        <v>34</v>
      </c>
      <c r="O5" s="107" t="s">
        <v>35</v>
      </c>
      <c r="P5" s="107" t="s">
        <v>36</v>
      </c>
      <c r="Q5" s="14"/>
      <c r="R5" s="9" t="s">
        <v>33</v>
      </c>
      <c r="S5" s="9" t="s">
        <v>44</v>
      </c>
      <c r="T5" s="9" t="s">
        <v>143</v>
      </c>
      <c r="U5" s="9" t="s">
        <v>40</v>
      </c>
      <c r="V5" s="9" t="s">
        <v>41</v>
      </c>
      <c r="W5" s="9" t="s">
        <v>42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60"/>
      <c r="J6" s="44" t="s">
        <v>33</v>
      </c>
      <c r="K6" s="44" t="s">
        <v>188</v>
      </c>
      <c r="L6" s="44"/>
      <c r="M6" s="44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2.9" customHeight="1" spans="1:23">
      <c r="A8" s="23"/>
      <c r="B8" s="105"/>
      <c r="C8" s="23" t="s">
        <v>189</v>
      </c>
      <c r="D8" s="23"/>
      <c r="E8" s="23"/>
      <c r="F8" s="23"/>
      <c r="G8" s="23"/>
      <c r="H8" s="23"/>
      <c r="I8" s="108">
        <v>60000</v>
      </c>
      <c r="J8" s="108">
        <v>60000</v>
      </c>
      <c r="K8" s="108">
        <v>60000</v>
      </c>
      <c r="L8" s="108"/>
      <c r="M8" s="108"/>
      <c r="N8" s="108"/>
      <c r="O8" s="108"/>
      <c r="P8" s="108"/>
      <c r="Q8" s="108"/>
      <c r="R8" s="108"/>
      <c r="S8" s="108"/>
      <c r="T8" s="108"/>
      <c r="U8" s="88"/>
      <c r="V8" s="108"/>
      <c r="W8" s="108"/>
    </row>
    <row r="9" ht="32.9" customHeight="1" spans="1:23">
      <c r="A9" s="23" t="s">
        <v>190</v>
      </c>
      <c r="B9" s="105" t="s">
        <v>191</v>
      </c>
      <c r="C9" s="23" t="s">
        <v>189</v>
      </c>
      <c r="D9" s="23" t="s">
        <v>46</v>
      </c>
      <c r="E9" s="23" t="s">
        <v>87</v>
      </c>
      <c r="F9" s="23" t="s">
        <v>88</v>
      </c>
      <c r="G9" s="23" t="s">
        <v>192</v>
      </c>
      <c r="H9" s="23" t="s">
        <v>193</v>
      </c>
      <c r="I9" s="108">
        <v>60000</v>
      </c>
      <c r="J9" s="108">
        <v>60000</v>
      </c>
      <c r="K9" s="108">
        <v>60000</v>
      </c>
      <c r="L9" s="108"/>
      <c r="M9" s="108"/>
      <c r="N9" s="108"/>
      <c r="O9" s="108"/>
      <c r="P9" s="108"/>
      <c r="Q9" s="108"/>
      <c r="R9" s="108"/>
      <c r="S9" s="108"/>
      <c r="T9" s="108"/>
      <c r="U9" s="88"/>
      <c r="V9" s="108"/>
      <c r="W9" s="108"/>
    </row>
    <row r="10" ht="32.9" customHeight="1" spans="1:23">
      <c r="A10" s="23"/>
      <c r="B10" s="23"/>
      <c r="C10" s="23" t="s">
        <v>194</v>
      </c>
      <c r="D10" s="23"/>
      <c r="E10" s="23"/>
      <c r="F10" s="23"/>
      <c r="G10" s="23"/>
      <c r="H10" s="23"/>
      <c r="I10" s="108">
        <v>5674701.5</v>
      </c>
      <c r="J10" s="108">
        <v>5570000</v>
      </c>
      <c r="K10" s="108">
        <v>5570000</v>
      </c>
      <c r="L10" s="108"/>
      <c r="M10" s="108"/>
      <c r="N10" s="108">
        <v>104701.5</v>
      </c>
      <c r="O10" s="108"/>
      <c r="P10" s="108"/>
      <c r="Q10" s="108"/>
      <c r="R10" s="108"/>
      <c r="S10" s="108"/>
      <c r="T10" s="108"/>
      <c r="U10" s="88"/>
      <c r="V10" s="108"/>
      <c r="W10" s="108"/>
    </row>
    <row r="11" ht="32.9" customHeight="1" spans="1:23">
      <c r="A11" s="23" t="s">
        <v>195</v>
      </c>
      <c r="B11" s="105" t="s">
        <v>196</v>
      </c>
      <c r="C11" s="23" t="s">
        <v>194</v>
      </c>
      <c r="D11" s="23" t="s">
        <v>46</v>
      </c>
      <c r="E11" s="23" t="s">
        <v>87</v>
      </c>
      <c r="F11" s="23" t="s">
        <v>88</v>
      </c>
      <c r="G11" s="23" t="s">
        <v>175</v>
      </c>
      <c r="H11" s="23" t="s">
        <v>176</v>
      </c>
      <c r="I11" s="108">
        <v>196965.5</v>
      </c>
      <c r="J11" s="108">
        <v>188700</v>
      </c>
      <c r="K11" s="108">
        <v>188700</v>
      </c>
      <c r="L11" s="108"/>
      <c r="M11" s="108"/>
      <c r="N11" s="108">
        <v>8265.5</v>
      </c>
      <c r="O11" s="108"/>
      <c r="P11" s="108"/>
      <c r="Q11" s="108"/>
      <c r="R11" s="108"/>
      <c r="S11" s="108"/>
      <c r="T11" s="108"/>
      <c r="U11" s="88"/>
      <c r="V11" s="108"/>
      <c r="W11" s="108"/>
    </row>
    <row r="12" ht="32.9" customHeight="1" spans="1:23">
      <c r="A12" s="23" t="s">
        <v>195</v>
      </c>
      <c r="B12" s="105" t="s">
        <v>196</v>
      </c>
      <c r="C12" s="23" t="s">
        <v>194</v>
      </c>
      <c r="D12" s="23" t="s">
        <v>46</v>
      </c>
      <c r="E12" s="23" t="s">
        <v>87</v>
      </c>
      <c r="F12" s="23" t="s">
        <v>88</v>
      </c>
      <c r="G12" s="23" t="s">
        <v>197</v>
      </c>
      <c r="H12" s="23" t="s">
        <v>198</v>
      </c>
      <c r="I12" s="108">
        <v>624856</v>
      </c>
      <c r="J12" s="108">
        <v>620500</v>
      </c>
      <c r="K12" s="108">
        <v>620500</v>
      </c>
      <c r="L12" s="108"/>
      <c r="M12" s="108"/>
      <c r="N12" s="108">
        <v>4356</v>
      </c>
      <c r="O12" s="108"/>
      <c r="P12" s="108"/>
      <c r="Q12" s="108"/>
      <c r="R12" s="108"/>
      <c r="S12" s="108"/>
      <c r="T12" s="108"/>
      <c r="U12" s="88"/>
      <c r="V12" s="108"/>
      <c r="W12" s="108"/>
    </row>
    <row r="13" ht="32.9" customHeight="1" spans="1:23">
      <c r="A13" s="23" t="s">
        <v>195</v>
      </c>
      <c r="B13" s="105" t="s">
        <v>196</v>
      </c>
      <c r="C13" s="23" t="s">
        <v>194</v>
      </c>
      <c r="D13" s="23" t="s">
        <v>46</v>
      </c>
      <c r="E13" s="23" t="s">
        <v>87</v>
      </c>
      <c r="F13" s="23" t="s">
        <v>88</v>
      </c>
      <c r="G13" s="23" t="s">
        <v>199</v>
      </c>
      <c r="H13" s="23" t="s">
        <v>200</v>
      </c>
      <c r="I13" s="108">
        <v>54000</v>
      </c>
      <c r="J13" s="108">
        <v>54000</v>
      </c>
      <c r="K13" s="108">
        <v>54000</v>
      </c>
      <c r="L13" s="108"/>
      <c r="M13" s="108"/>
      <c r="N13" s="108"/>
      <c r="O13" s="108"/>
      <c r="P13" s="108"/>
      <c r="Q13" s="108"/>
      <c r="R13" s="108"/>
      <c r="S13" s="108"/>
      <c r="T13" s="108"/>
      <c r="U13" s="88"/>
      <c r="V13" s="108"/>
      <c r="W13" s="108"/>
    </row>
    <row r="14" ht="32.9" customHeight="1" spans="1:23">
      <c r="A14" s="23" t="s">
        <v>195</v>
      </c>
      <c r="B14" s="105" t="s">
        <v>196</v>
      </c>
      <c r="C14" s="23" t="s">
        <v>194</v>
      </c>
      <c r="D14" s="23" t="s">
        <v>46</v>
      </c>
      <c r="E14" s="23" t="s">
        <v>87</v>
      </c>
      <c r="F14" s="23" t="s">
        <v>88</v>
      </c>
      <c r="G14" s="23" t="s">
        <v>201</v>
      </c>
      <c r="H14" s="23" t="s">
        <v>202</v>
      </c>
      <c r="I14" s="108">
        <v>16800</v>
      </c>
      <c r="J14" s="108">
        <v>16800</v>
      </c>
      <c r="K14" s="108">
        <v>16800</v>
      </c>
      <c r="L14" s="108"/>
      <c r="M14" s="108"/>
      <c r="N14" s="108"/>
      <c r="O14" s="108"/>
      <c r="P14" s="108"/>
      <c r="Q14" s="108"/>
      <c r="R14" s="108"/>
      <c r="S14" s="108"/>
      <c r="T14" s="108"/>
      <c r="U14" s="88"/>
      <c r="V14" s="108"/>
      <c r="W14" s="108"/>
    </row>
    <row r="15" ht="32.9" customHeight="1" spans="1:23">
      <c r="A15" s="23" t="s">
        <v>195</v>
      </c>
      <c r="B15" s="105" t="s">
        <v>196</v>
      </c>
      <c r="C15" s="23" t="s">
        <v>194</v>
      </c>
      <c r="D15" s="23" t="s">
        <v>46</v>
      </c>
      <c r="E15" s="23" t="s">
        <v>87</v>
      </c>
      <c r="F15" s="23" t="s">
        <v>88</v>
      </c>
      <c r="G15" s="23" t="s">
        <v>177</v>
      </c>
      <c r="H15" s="23" t="s">
        <v>178</v>
      </c>
      <c r="I15" s="108">
        <v>450000</v>
      </c>
      <c r="J15" s="108">
        <v>450000</v>
      </c>
      <c r="K15" s="108">
        <v>450000</v>
      </c>
      <c r="L15" s="108"/>
      <c r="M15" s="108"/>
      <c r="N15" s="108"/>
      <c r="O15" s="108"/>
      <c r="P15" s="108"/>
      <c r="Q15" s="108"/>
      <c r="R15" s="108"/>
      <c r="S15" s="108"/>
      <c r="T15" s="108"/>
      <c r="U15" s="88"/>
      <c r="V15" s="108"/>
      <c r="W15" s="108"/>
    </row>
    <row r="16" ht="32.9" customHeight="1" spans="1:23">
      <c r="A16" s="23" t="s">
        <v>195</v>
      </c>
      <c r="B16" s="105" t="s">
        <v>196</v>
      </c>
      <c r="C16" s="23" t="s">
        <v>194</v>
      </c>
      <c r="D16" s="23" t="s">
        <v>46</v>
      </c>
      <c r="E16" s="23" t="s">
        <v>87</v>
      </c>
      <c r="F16" s="23" t="s">
        <v>88</v>
      </c>
      <c r="G16" s="23" t="s">
        <v>203</v>
      </c>
      <c r="H16" s="23" t="s">
        <v>204</v>
      </c>
      <c r="I16" s="108">
        <v>4240000</v>
      </c>
      <c r="J16" s="108">
        <v>4240000</v>
      </c>
      <c r="K16" s="108">
        <v>4240000</v>
      </c>
      <c r="L16" s="108"/>
      <c r="M16" s="108"/>
      <c r="N16" s="108"/>
      <c r="O16" s="108"/>
      <c r="P16" s="108"/>
      <c r="Q16" s="108"/>
      <c r="R16" s="108"/>
      <c r="S16" s="108"/>
      <c r="T16" s="108"/>
      <c r="U16" s="88"/>
      <c r="V16" s="108"/>
      <c r="W16" s="108"/>
    </row>
    <row r="17" ht="32.9" customHeight="1" spans="1:23">
      <c r="A17" s="23" t="s">
        <v>195</v>
      </c>
      <c r="B17" s="105" t="s">
        <v>196</v>
      </c>
      <c r="C17" s="23" t="s">
        <v>194</v>
      </c>
      <c r="D17" s="23" t="s">
        <v>46</v>
      </c>
      <c r="E17" s="23" t="s">
        <v>87</v>
      </c>
      <c r="F17" s="23" t="s">
        <v>88</v>
      </c>
      <c r="G17" s="23" t="s">
        <v>192</v>
      </c>
      <c r="H17" s="23" t="s">
        <v>193</v>
      </c>
      <c r="I17" s="108">
        <v>92080</v>
      </c>
      <c r="J17" s="108"/>
      <c r="K17" s="108"/>
      <c r="L17" s="108"/>
      <c r="M17" s="108"/>
      <c r="N17" s="108">
        <v>92080</v>
      </c>
      <c r="O17" s="108"/>
      <c r="P17" s="108"/>
      <c r="Q17" s="108"/>
      <c r="R17" s="108"/>
      <c r="S17" s="108"/>
      <c r="T17" s="108"/>
      <c r="U17" s="88"/>
      <c r="V17" s="108"/>
      <c r="W17" s="108"/>
    </row>
    <row r="18" ht="32.9" customHeight="1" spans="1:23">
      <c r="A18" s="23"/>
      <c r="B18" s="23"/>
      <c r="C18" s="23" t="s">
        <v>205</v>
      </c>
      <c r="D18" s="23"/>
      <c r="E18" s="23"/>
      <c r="F18" s="23"/>
      <c r="G18" s="23"/>
      <c r="H18" s="23"/>
      <c r="I18" s="108">
        <v>9286000</v>
      </c>
      <c r="J18" s="108">
        <v>9286000</v>
      </c>
      <c r="K18" s="108">
        <v>9286000</v>
      </c>
      <c r="L18" s="108"/>
      <c r="M18" s="108"/>
      <c r="N18" s="108"/>
      <c r="O18" s="108"/>
      <c r="P18" s="108"/>
      <c r="Q18" s="108"/>
      <c r="R18" s="108"/>
      <c r="S18" s="108"/>
      <c r="T18" s="108"/>
      <c r="U18" s="88"/>
      <c r="V18" s="108"/>
      <c r="W18" s="108"/>
    </row>
    <row r="19" ht="32.9" customHeight="1" spans="1:23">
      <c r="A19" s="23" t="s">
        <v>190</v>
      </c>
      <c r="B19" s="105" t="s">
        <v>206</v>
      </c>
      <c r="C19" s="23" t="s">
        <v>205</v>
      </c>
      <c r="D19" s="23" t="s">
        <v>46</v>
      </c>
      <c r="E19" s="23" t="s">
        <v>87</v>
      </c>
      <c r="F19" s="23" t="s">
        <v>88</v>
      </c>
      <c r="G19" s="23" t="s">
        <v>197</v>
      </c>
      <c r="H19" s="23" t="s">
        <v>198</v>
      </c>
      <c r="I19" s="108">
        <v>260000</v>
      </c>
      <c r="J19" s="108">
        <v>260000</v>
      </c>
      <c r="K19" s="108">
        <v>260000</v>
      </c>
      <c r="L19" s="108"/>
      <c r="M19" s="108"/>
      <c r="N19" s="108"/>
      <c r="O19" s="108"/>
      <c r="P19" s="108"/>
      <c r="Q19" s="108"/>
      <c r="R19" s="108"/>
      <c r="S19" s="108"/>
      <c r="T19" s="108"/>
      <c r="U19" s="88"/>
      <c r="V19" s="108"/>
      <c r="W19" s="108"/>
    </row>
    <row r="20" ht="32.9" customHeight="1" spans="1:23">
      <c r="A20" s="23" t="s">
        <v>190</v>
      </c>
      <c r="B20" s="105" t="s">
        <v>206</v>
      </c>
      <c r="C20" s="23" t="s">
        <v>205</v>
      </c>
      <c r="D20" s="23" t="s">
        <v>46</v>
      </c>
      <c r="E20" s="23" t="s">
        <v>87</v>
      </c>
      <c r="F20" s="23" t="s">
        <v>88</v>
      </c>
      <c r="G20" s="23" t="s">
        <v>177</v>
      </c>
      <c r="H20" s="23" t="s">
        <v>178</v>
      </c>
      <c r="I20" s="108">
        <v>100000</v>
      </c>
      <c r="J20" s="108">
        <v>100000</v>
      </c>
      <c r="K20" s="108">
        <v>100000</v>
      </c>
      <c r="L20" s="108"/>
      <c r="M20" s="108"/>
      <c r="N20" s="108"/>
      <c r="O20" s="108"/>
      <c r="P20" s="108"/>
      <c r="Q20" s="108"/>
      <c r="R20" s="108"/>
      <c r="S20" s="108"/>
      <c r="T20" s="108"/>
      <c r="U20" s="88"/>
      <c r="V20" s="108"/>
      <c r="W20" s="108"/>
    </row>
    <row r="21" ht="32.9" customHeight="1" spans="1:23">
      <c r="A21" s="23" t="s">
        <v>190</v>
      </c>
      <c r="B21" s="105" t="s">
        <v>206</v>
      </c>
      <c r="C21" s="23" t="s">
        <v>205</v>
      </c>
      <c r="D21" s="23" t="s">
        <v>46</v>
      </c>
      <c r="E21" s="23" t="s">
        <v>87</v>
      </c>
      <c r="F21" s="23" t="s">
        <v>88</v>
      </c>
      <c r="G21" s="23" t="s">
        <v>192</v>
      </c>
      <c r="H21" s="23" t="s">
        <v>193</v>
      </c>
      <c r="I21" s="108">
        <v>8926000</v>
      </c>
      <c r="J21" s="108">
        <v>8926000</v>
      </c>
      <c r="K21" s="108">
        <v>8926000</v>
      </c>
      <c r="L21" s="108"/>
      <c r="M21" s="108"/>
      <c r="N21" s="108"/>
      <c r="O21" s="108"/>
      <c r="P21" s="108"/>
      <c r="Q21" s="108"/>
      <c r="R21" s="108"/>
      <c r="S21" s="108"/>
      <c r="T21" s="108"/>
      <c r="U21" s="88"/>
      <c r="V21" s="108"/>
      <c r="W21" s="108"/>
    </row>
    <row r="22" ht="32.9" customHeight="1" spans="1:23">
      <c r="A22" s="23"/>
      <c r="B22" s="23"/>
      <c r="C22" s="23" t="s">
        <v>207</v>
      </c>
      <c r="D22" s="23"/>
      <c r="E22" s="23"/>
      <c r="F22" s="23"/>
      <c r="G22" s="23"/>
      <c r="H22" s="23"/>
      <c r="I22" s="108">
        <v>2165200</v>
      </c>
      <c r="J22" s="108">
        <v>2165200</v>
      </c>
      <c r="K22" s="108">
        <v>2165200</v>
      </c>
      <c r="L22" s="108"/>
      <c r="M22" s="108"/>
      <c r="N22" s="108"/>
      <c r="O22" s="108"/>
      <c r="P22" s="108"/>
      <c r="Q22" s="108"/>
      <c r="R22" s="108"/>
      <c r="S22" s="108"/>
      <c r="T22" s="108"/>
      <c r="U22" s="88"/>
      <c r="V22" s="108"/>
      <c r="W22" s="108"/>
    </row>
    <row r="23" ht="32.9" customHeight="1" spans="1:23">
      <c r="A23" s="23" t="s">
        <v>208</v>
      </c>
      <c r="B23" s="105" t="s">
        <v>209</v>
      </c>
      <c r="C23" s="23" t="s">
        <v>207</v>
      </c>
      <c r="D23" s="23" t="s">
        <v>46</v>
      </c>
      <c r="E23" s="23" t="s">
        <v>87</v>
      </c>
      <c r="F23" s="23" t="s">
        <v>88</v>
      </c>
      <c r="G23" s="23" t="s">
        <v>197</v>
      </c>
      <c r="H23" s="23" t="s">
        <v>198</v>
      </c>
      <c r="I23" s="108">
        <v>1260000</v>
      </c>
      <c r="J23" s="108">
        <v>1260000</v>
      </c>
      <c r="K23" s="108">
        <v>1260000</v>
      </c>
      <c r="L23" s="108"/>
      <c r="M23" s="108"/>
      <c r="N23" s="108"/>
      <c r="O23" s="108"/>
      <c r="P23" s="108"/>
      <c r="Q23" s="108"/>
      <c r="R23" s="108"/>
      <c r="S23" s="108"/>
      <c r="T23" s="108"/>
      <c r="U23" s="88"/>
      <c r="V23" s="108"/>
      <c r="W23" s="108"/>
    </row>
    <row r="24" ht="32.9" customHeight="1" spans="1:23">
      <c r="A24" s="23" t="s">
        <v>208</v>
      </c>
      <c r="B24" s="105" t="s">
        <v>209</v>
      </c>
      <c r="C24" s="23" t="s">
        <v>207</v>
      </c>
      <c r="D24" s="23" t="s">
        <v>46</v>
      </c>
      <c r="E24" s="23" t="s">
        <v>87</v>
      </c>
      <c r="F24" s="23" t="s">
        <v>88</v>
      </c>
      <c r="G24" s="23" t="s">
        <v>210</v>
      </c>
      <c r="H24" s="23" t="s">
        <v>211</v>
      </c>
      <c r="I24" s="108">
        <v>459200</v>
      </c>
      <c r="J24" s="108">
        <v>459200</v>
      </c>
      <c r="K24" s="108">
        <v>459200</v>
      </c>
      <c r="L24" s="108"/>
      <c r="M24" s="108"/>
      <c r="N24" s="108"/>
      <c r="O24" s="108"/>
      <c r="P24" s="108"/>
      <c r="Q24" s="108"/>
      <c r="R24" s="108"/>
      <c r="S24" s="108"/>
      <c r="T24" s="108"/>
      <c r="U24" s="88"/>
      <c r="V24" s="108"/>
      <c r="W24" s="108"/>
    </row>
    <row r="25" ht="32.9" customHeight="1" spans="1:23">
      <c r="A25" s="23" t="s">
        <v>208</v>
      </c>
      <c r="B25" s="105" t="s">
        <v>209</v>
      </c>
      <c r="C25" s="23" t="s">
        <v>207</v>
      </c>
      <c r="D25" s="23" t="s">
        <v>46</v>
      </c>
      <c r="E25" s="23" t="s">
        <v>87</v>
      </c>
      <c r="F25" s="23" t="s">
        <v>88</v>
      </c>
      <c r="G25" s="23" t="s">
        <v>177</v>
      </c>
      <c r="H25" s="23" t="s">
        <v>178</v>
      </c>
      <c r="I25" s="108">
        <v>446000</v>
      </c>
      <c r="J25" s="108">
        <v>446000</v>
      </c>
      <c r="K25" s="108">
        <v>446000</v>
      </c>
      <c r="L25" s="108"/>
      <c r="M25" s="108"/>
      <c r="N25" s="108"/>
      <c r="O25" s="108"/>
      <c r="P25" s="108"/>
      <c r="Q25" s="108"/>
      <c r="R25" s="108"/>
      <c r="S25" s="108"/>
      <c r="T25" s="108"/>
      <c r="U25" s="88"/>
      <c r="V25" s="108"/>
      <c r="W25" s="108"/>
    </row>
    <row r="26" ht="18.75" customHeight="1" spans="1:23">
      <c r="A26" s="30" t="s">
        <v>95</v>
      </c>
      <c r="B26" s="31"/>
      <c r="C26" s="31"/>
      <c r="D26" s="31"/>
      <c r="E26" s="31"/>
      <c r="F26" s="31"/>
      <c r="G26" s="31"/>
      <c r="H26" s="32"/>
      <c r="I26" s="108">
        <v>17185901.5</v>
      </c>
      <c r="J26" s="108">
        <v>17081200</v>
      </c>
      <c r="K26" s="108">
        <v>17081200</v>
      </c>
      <c r="L26" s="108"/>
      <c r="M26" s="108"/>
      <c r="N26" s="108">
        <v>104701.5</v>
      </c>
      <c r="O26" s="108"/>
      <c r="P26" s="108"/>
      <c r="Q26" s="108"/>
      <c r="R26" s="108"/>
      <c r="S26" s="108"/>
      <c r="T26" s="108"/>
      <c r="U26" s="88"/>
      <c r="V26" s="108"/>
      <c r="W26" s="108"/>
    </row>
  </sheetData>
  <mergeCells count="28">
    <mergeCell ref="A2:W2"/>
    <mergeCell ref="A3:I3"/>
    <mergeCell ref="J4:M4"/>
    <mergeCell ref="N4:P4"/>
    <mergeCell ref="R4:W4"/>
    <mergeCell ref="J5:K5"/>
    <mergeCell ref="A26:H2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2"/>
  <sheetViews>
    <sheetView showZeros="0" tabSelected="1" zoomScale="175" zoomScaleNormal="175" topLeftCell="A21" workbookViewId="0">
      <selection activeCell="B26" sqref="B26:B32"/>
    </sheetView>
  </sheetViews>
  <sheetFormatPr defaultColWidth="9.14166666666667" defaultRowHeight="12" customHeight="1"/>
  <cols>
    <col min="1" max="1" width="34.2833333333333" customWidth="1"/>
    <col min="2" max="2" width="45.7333333333333" customWidth="1"/>
    <col min="3" max="3" width="17.175" customWidth="1"/>
    <col min="4" max="4" width="21.0333333333333" customWidth="1"/>
    <col min="5" max="5" width="23.5666666666667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83333333333" customWidth="1"/>
  </cols>
  <sheetData>
    <row r="1" customHeight="1" spans="10:10">
      <c r="J1" s="52" t="s">
        <v>212</v>
      </c>
    </row>
    <row r="2" ht="28.5" customHeight="1" spans="1:10">
      <c r="A2" s="42" t="s">
        <v>213</v>
      </c>
      <c r="B2" s="27"/>
      <c r="C2" s="27"/>
      <c r="D2" s="27"/>
      <c r="E2" s="27"/>
      <c r="F2" s="43"/>
      <c r="G2" s="27"/>
      <c r="H2" s="43"/>
      <c r="I2" s="43"/>
      <c r="J2" s="27"/>
    </row>
    <row r="3" ht="15" customHeight="1" spans="1:1">
      <c r="A3" s="4" t="str">
        <f>"单位名称："&amp;"云南省林业双中心"</f>
        <v>单位名称：云南省林业双中心</v>
      </c>
    </row>
    <row r="4" ht="14.25" customHeight="1" spans="1:10">
      <c r="A4" s="44" t="s">
        <v>214</v>
      </c>
      <c r="B4" s="44" t="s">
        <v>215</v>
      </c>
      <c r="C4" s="44" t="s">
        <v>216</v>
      </c>
      <c r="D4" s="44" t="s">
        <v>217</v>
      </c>
      <c r="E4" s="44" t="s">
        <v>218</v>
      </c>
      <c r="F4" s="45" t="s">
        <v>219</v>
      </c>
      <c r="G4" s="44" t="s">
        <v>220</v>
      </c>
      <c r="H4" s="45" t="s">
        <v>221</v>
      </c>
      <c r="I4" s="45" t="s">
        <v>222</v>
      </c>
      <c r="J4" s="44" t="s">
        <v>223</v>
      </c>
    </row>
    <row r="5" ht="14.2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5">
        <v>6</v>
      </c>
      <c r="G5" s="44">
        <v>7</v>
      </c>
      <c r="H5" s="45">
        <v>8</v>
      </c>
      <c r="I5" s="45">
        <v>9</v>
      </c>
      <c r="J5" s="44">
        <v>10</v>
      </c>
    </row>
    <row r="6" ht="15" customHeight="1" spans="1:10">
      <c r="A6" s="46" t="s">
        <v>46</v>
      </c>
      <c r="B6" s="47"/>
      <c r="C6" s="47"/>
      <c r="D6" s="47"/>
      <c r="E6" s="48"/>
      <c r="F6" s="49"/>
      <c r="G6" s="48"/>
      <c r="H6" s="49"/>
      <c r="I6" s="49"/>
      <c r="J6" s="48"/>
    </row>
    <row r="7" ht="33.75" customHeight="1" spans="1:10">
      <c r="A7" s="103" t="s">
        <v>207</v>
      </c>
      <c r="B7" s="50" t="s">
        <v>224</v>
      </c>
      <c r="C7" s="50" t="s">
        <v>225</v>
      </c>
      <c r="D7" s="50" t="s">
        <v>226</v>
      </c>
      <c r="E7" s="46" t="s">
        <v>227</v>
      </c>
      <c r="F7" s="50" t="s">
        <v>228</v>
      </c>
      <c r="G7" s="46" t="s">
        <v>229</v>
      </c>
      <c r="H7" s="50" t="s">
        <v>230</v>
      </c>
      <c r="I7" s="50" t="s">
        <v>231</v>
      </c>
      <c r="J7" s="46" t="s">
        <v>232</v>
      </c>
    </row>
    <row r="8" ht="33.75" customHeight="1" spans="1:10">
      <c r="A8" s="103" t="s">
        <v>207</v>
      </c>
      <c r="B8" s="50" t="s">
        <v>224</v>
      </c>
      <c r="C8" s="50" t="s">
        <v>225</v>
      </c>
      <c r="D8" s="50" t="s">
        <v>226</v>
      </c>
      <c r="E8" s="46" t="s">
        <v>233</v>
      </c>
      <c r="F8" s="50" t="s">
        <v>234</v>
      </c>
      <c r="G8" s="46" t="s">
        <v>235</v>
      </c>
      <c r="H8" s="50" t="s">
        <v>236</v>
      </c>
      <c r="I8" s="50" t="s">
        <v>231</v>
      </c>
      <c r="J8" s="46" t="s">
        <v>237</v>
      </c>
    </row>
    <row r="9" ht="33.75" customHeight="1" spans="1:10">
      <c r="A9" s="103" t="s">
        <v>207</v>
      </c>
      <c r="B9" s="50" t="s">
        <v>224</v>
      </c>
      <c r="C9" s="50" t="s">
        <v>225</v>
      </c>
      <c r="D9" s="50" t="s">
        <v>226</v>
      </c>
      <c r="E9" s="46" t="s">
        <v>238</v>
      </c>
      <c r="F9" s="50" t="s">
        <v>234</v>
      </c>
      <c r="G9" s="46" t="s">
        <v>235</v>
      </c>
      <c r="H9" s="50" t="s">
        <v>236</v>
      </c>
      <c r="I9" s="50" t="s">
        <v>231</v>
      </c>
      <c r="J9" s="46" t="s">
        <v>239</v>
      </c>
    </row>
    <row r="10" ht="33.75" customHeight="1" spans="1:10">
      <c r="A10" s="103" t="s">
        <v>207</v>
      </c>
      <c r="B10" s="50" t="s">
        <v>224</v>
      </c>
      <c r="C10" s="50" t="s">
        <v>225</v>
      </c>
      <c r="D10" s="50" t="s">
        <v>240</v>
      </c>
      <c r="E10" s="46" t="s">
        <v>241</v>
      </c>
      <c r="F10" s="50" t="s">
        <v>228</v>
      </c>
      <c r="G10" s="46" t="s">
        <v>242</v>
      </c>
      <c r="H10" s="50" t="s">
        <v>236</v>
      </c>
      <c r="I10" s="50" t="s">
        <v>231</v>
      </c>
      <c r="J10" s="46" t="s">
        <v>243</v>
      </c>
    </row>
    <row r="11" ht="33.75" customHeight="1" spans="1:10">
      <c r="A11" s="103" t="s">
        <v>207</v>
      </c>
      <c r="B11" s="50" t="s">
        <v>224</v>
      </c>
      <c r="C11" s="50" t="s">
        <v>225</v>
      </c>
      <c r="D11" s="50" t="s">
        <v>240</v>
      </c>
      <c r="E11" s="46" t="s">
        <v>244</v>
      </c>
      <c r="F11" s="50" t="s">
        <v>245</v>
      </c>
      <c r="G11" s="46" t="s">
        <v>113</v>
      </c>
      <c r="H11" s="50" t="s">
        <v>236</v>
      </c>
      <c r="I11" s="50" t="s">
        <v>231</v>
      </c>
      <c r="J11" s="46" t="s">
        <v>246</v>
      </c>
    </row>
    <row r="12" ht="33.75" customHeight="1" spans="1:10">
      <c r="A12" s="103" t="s">
        <v>207</v>
      </c>
      <c r="B12" s="50" t="s">
        <v>224</v>
      </c>
      <c r="C12" s="50" t="s">
        <v>225</v>
      </c>
      <c r="D12" s="50" t="s">
        <v>240</v>
      </c>
      <c r="E12" s="46" t="s">
        <v>247</v>
      </c>
      <c r="F12" s="50" t="s">
        <v>228</v>
      </c>
      <c r="G12" s="46" t="s">
        <v>248</v>
      </c>
      <c r="H12" s="50" t="s">
        <v>236</v>
      </c>
      <c r="I12" s="50" t="s">
        <v>231</v>
      </c>
      <c r="J12" s="46" t="s">
        <v>249</v>
      </c>
    </row>
    <row r="13" ht="55" customHeight="1" spans="1:10">
      <c r="A13" s="103" t="s">
        <v>207</v>
      </c>
      <c r="B13" s="50" t="s">
        <v>224</v>
      </c>
      <c r="C13" s="50" t="s">
        <v>250</v>
      </c>
      <c r="D13" s="50" t="s">
        <v>251</v>
      </c>
      <c r="E13" s="46" t="s">
        <v>252</v>
      </c>
      <c r="F13" s="50" t="s">
        <v>228</v>
      </c>
      <c r="G13" s="46" t="s">
        <v>253</v>
      </c>
      <c r="H13" s="50" t="s">
        <v>236</v>
      </c>
      <c r="I13" s="50" t="s">
        <v>231</v>
      </c>
      <c r="J13" s="46" t="s">
        <v>254</v>
      </c>
    </row>
    <row r="14" ht="33.75" customHeight="1" spans="1:10">
      <c r="A14" s="103" t="s">
        <v>207</v>
      </c>
      <c r="B14" s="50" t="s">
        <v>224</v>
      </c>
      <c r="C14" s="50" t="s">
        <v>255</v>
      </c>
      <c r="D14" s="50" t="s">
        <v>256</v>
      </c>
      <c r="E14" s="46" t="s">
        <v>257</v>
      </c>
      <c r="F14" s="50" t="s">
        <v>228</v>
      </c>
      <c r="G14" s="46" t="s">
        <v>258</v>
      </c>
      <c r="H14" s="50" t="s">
        <v>236</v>
      </c>
      <c r="I14" s="50" t="s">
        <v>231</v>
      </c>
      <c r="J14" s="46" t="s">
        <v>259</v>
      </c>
    </row>
    <row r="15" ht="33.75" customHeight="1" spans="1:10">
      <c r="A15" s="103" t="s">
        <v>189</v>
      </c>
      <c r="B15" s="50" t="s">
        <v>260</v>
      </c>
      <c r="C15" s="50" t="s">
        <v>225</v>
      </c>
      <c r="D15" s="50" t="s">
        <v>226</v>
      </c>
      <c r="E15" s="46" t="s">
        <v>261</v>
      </c>
      <c r="F15" s="50" t="s">
        <v>234</v>
      </c>
      <c r="G15" s="46" t="s">
        <v>114</v>
      </c>
      <c r="H15" s="50" t="s">
        <v>262</v>
      </c>
      <c r="I15" s="50" t="s">
        <v>231</v>
      </c>
      <c r="J15" s="46" t="s">
        <v>263</v>
      </c>
    </row>
    <row r="16" ht="57" customHeight="1" spans="1:10">
      <c r="A16" s="103" t="s">
        <v>189</v>
      </c>
      <c r="B16" s="50" t="s">
        <v>260</v>
      </c>
      <c r="C16" s="50" t="s">
        <v>225</v>
      </c>
      <c r="D16" s="50" t="s">
        <v>240</v>
      </c>
      <c r="E16" s="46" t="s">
        <v>264</v>
      </c>
      <c r="F16" s="50" t="s">
        <v>228</v>
      </c>
      <c r="G16" s="46" t="s">
        <v>253</v>
      </c>
      <c r="H16" s="50" t="s">
        <v>236</v>
      </c>
      <c r="I16" s="50" t="s">
        <v>231</v>
      </c>
      <c r="J16" s="46" t="s">
        <v>265</v>
      </c>
    </row>
    <row r="17" ht="33.75" customHeight="1" spans="1:10">
      <c r="A17" s="103" t="s">
        <v>189</v>
      </c>
      <c r="B17" s="50" t="s">
        <v>260</v>
      </c>
      <c r="C17" s="50" t="s">
        <v>250</v>
      </c>
      <c r="D17" s="50" t="s">
        <v>266</v>
      </c>
      <c r="E17" s="46" t="s">
        <v>267</v>
      </c>
      <c r="F17" s="50" t="s">
        <v>228</v>
      </c>
      <c r="G17" s="46" t="s">
        <v>117</v>
      </c>
      <c r="H17" s="50" t="s">
        <v>268</v>
      </c>
      <c r="I17" s="50" t="s">
        <v>231</v>
      </c>
      <c r="J17" s="46" t="s">
        <v>269</v>
      </c>
    </row>
    <row r="18" ht="63" customHeight="1" spans="1:10">
      <c r="A18" s="103" t="s">
        <v>189</v>
      </c>
      <c r="B18" s="50" t="s">
        <v>260</v>
      </c>
      <c r="C18" s="50" t="s">
        <v>255</v>
      </c>
      <c r="D18" s="50" t="s">
        <v>256</v>
      </c>
      <c r="E18" s="46" t="s">
        <v>270</v>
      </c>
      <c r="F18" s="50" t="s">
        <v>228</v>
      </c>
      <c r="G18" s="46" t="s">
        <v>248</v>
      </c>
      <c r="H18" s="50" t="s">
        <v>236</v>
      </c>
      <c r="I18" s="50" t="s">
        <v>231</v>
      </c>
      <c r="J18" s="46" t="s">
        <v>271</v>
      </c>
    </row>
    <row r="19" ht="33.75" customHeight="1" spans="1:10">
      <c r="A19" s="103" t="s">
        <v>194</v>
      </c>
      <c r="B19" s="50" t="s">
        <v>272</v>
      </c>
      <c r="C19" s="50" t="s">
        <v>225</v>
      </c>
      <c r="D19" s="50" t="s">
        <v>226</v>
      </c>
      <c r="E19" s="46" t="s">
        <v>273</v>
      </c>
      <c r="F19" s="50" t="s">
        <v>228</v>
      </c>
      <c r="G19" s="46" t="s">
        <v>274</v>
      </c>
      <c r="H19" s="50" t="s">
        <v>275</v>
      </c>
      <c r="I19" s="50" t="s">
        <v>231</v>
      </c>
      <c r="J19" s="46" t="s">
        <v>276</v>
      </c>
    </row>
    <row r="20" ht="33.75" customHeight="1" spans="1:10">
      <c r="A20" s="103" t="s">
        <v>194</v>
      </c>
      <c r="B20" s="50" t="s">
        <v>272</v>
      </c>
      <c r="C20" s="50" t="s">
        <v>225</v>
      </c>
      <c r="D20" s="50" t="s">
        <v>226</v>
      </c>
      <c r="E20" s="46" t="s">
        <v>277</v>
      </c>
      <c r="F20" s="50" t="s">
        <v>234</v>
      </c>
      <c r="G20" s="46" t="s">
        <v>278</v>
      </c>
      <c r="H20" s="50" t="s">
        <v>279</v>
      </c>
      <c r="I20" s="50" t="s">
        <v>231</v>
      </c>
      <c r="J20" s="46" t="s">
        <v>280</v>
      </c>
    </row>
    <row r="21" ht="33.75" customHeight="1" spans="1:10">
      <c r="A21" s="103" t="s">
        <v>194</v>
      </c>
      <c r="B21" s="50" t="s">
        <v>272</v>
      </c>
      <c r="C21" s="50" t="s">
        <v>225</v>
      </c>
      <c r="D21" s="50" t="s">
        <v>240</v>
      </c>
      <c r="E21" s="46" t="s">
        <v>281</v>
      </c>
      <c r="F21" s="50" t="s">
        <v>245</v>
      </c>
      <c r="G21" s="46" t="s">
        <v>278</v>
      </c>
      <c r="H21" s="50" t="s">
        <v>236</v>
      </c>
      <c r="I21" s="50" t="s">
        <v>231</v>
      </c>
      <c r="J21" s="46" t="s">
        <v>282</v>
      </c>
    </row>
    <row r="22" ht="33.75" customHeight="1" spans="1:10">
      <c r="A22" s="103" t="s">
        <v>194</v>
      </c>
      <c r="B22" s="50" t="s">
        <v>272</v>
      </c>
      <c r="C22" s="50" t="s">
        <v>225</v>
      </c>
      <c r="D22" s="50" t="s">
        <v>240</v>
      </c>
      <c r="E22" s="46" t="s">
        <v>283</v>
      </c>
      <c r="F22" s="50" t="s">
        <v>234</v>
      </c>
      <c r="G22" s="46" t="s">
        <v>235</v>
      </c>
      <c r="H22" s="50" t="s">
        <v>236</v>
      </c>
      <c r="I22" s="50" t="s">
        <v>231</v>
      </c>
      <c r="J22" s="46" t="s">
        <v>284</v>
      </c>
    </row>
    <row r="23" ht="33.75" customHeight="1" spans="1:10">
      <c r="A23" s="103" t="s">
        <v>194</v>
      </c>
      <c r="B23" s="50" t="s">
        <v>272</v>
      </c>
      <c r="C23" s="50" t="s">
        <v>225</v>
      </c>
      <c r="D23" s="50" t="s">
        <v>240</v>
      </c>
      <c r="E23" s="46" t="s">
        <v>285</v>
      </c>
      <c r="F23" s="50" t="s">
        <v>245</v>
      </c>
      <c r="G23" s="46" t="s">
        <v>278</v>
      </c>
      <c r="H23" s="50" t="s">
        <v>236</v>
      </c>
      <c r="I23" s="50" t="s">
        <v>231</v>
      </c>
      <c r="J23" s="46" t="s">
        <v>286</v>
      </c>
    </row>
    <row r="24" ht="33.75" customHeight="1" spans="1:10">
      <c r="A24" s="103" t="s">
        <v>194</v>
      </c>
      <c r="B24" s="50" t="s">
        <v>272</v>
      </c>
      <c r="C24" s="50" t="s">
        <v>250</v>
      </c>
      <c r="D24" s="50" t="s">
        <v>251</v>
      </c>
      <c r="E24" s="46" t="s">
        <v>287</v>
      </c>
      <c r="F24" s="50" t="s">
        <v>234</v>
      </c>
      <c r="G24" s="46" t="s">
        <v>235</v>
      </c>
      <c r="H24" s="50" t="s">
        <v>236</v>
      </c>
      <c r="I24" s="50" t="s">
        <v>231</v>
      </c>
      <c r="J24" s="46" t="s">
        <v>288</v>
      </c>
    </row>
    <row r="25" ht="33.75" customHeight="1" spans="1:10">
      <c r="A25" s="103" t="s">
        <v>194</v>
      </c>
      <c r="B25" s="50" t="s">
        <v>272</v>
      </c>
      <c r="C25" s="50" t="s">
        <v>255</v>
      </c>
      <c r="D25" s="50" t="s">
        <v>256</v>
      </c>
      <c r="E25" s="46" t="s">
        <v>257</v>
      </c>
      <c r="F25" s="50" t="s">
        <v>228</v>
      </c>
      <c r="G25" s="46" t="s">
        <v>258</v>
      </c>
      <c r="H25" s="50" t="s">
        <v>236</v>
      </c>
      <c r="I25" s="50" t="s">
        <v>231</v>
      </c>
      <c r="J25" s="46" t="s">
        <v>259</v>
      </c>
    </row>
    <row r="26" ht="45" customHeight="1" spans="1:10">
      <c r="A26" s="103" t="s">
        <v>205</v>
      </c>
      <c r="B26" s="50" t="s">
        <v>289</v>
      </c>
      <c r="C26" s="50" t="s">
        <v>225</v>
      </c>
      <c r="D26" s="50" t="s">
        <v>226</v>
      </c>
      <c r="E26" s="46" t="s">
        <v>290</v>
      </c>
      <c r="F26" s="50" t="s">
        <v>228</v>
      </c>
      <c r="G26" s="46" t="s">
        <v>115</v>
      </c>
      <c r="H26" s="50" t="s">
        <v>291</v>
      </c>
      <c r="I26" s="50" t="s">
        <v>231</v>
      </c>
      <c r="J26" s="46" t="s">
        <v>292</v>
      </c>
    </row>
    <row r="27" ht="33.75" customHeight="1" spans="1:10">
      <c r="A27" s="103" t="s">
        <v>205</v>
      </c>
      <c r="B27" s="50" t="s">
        <v>293</v>
      </c>
      <c r="C27" s="50" t="s">
        <v>225</v>
      </c>
      <c r="D27" s="50" t="s">
        <v>226</v>
      </c>
      <c r="E27" s="46" t="s">
        <v>294</v>
      </c>
      <c r="F27" s="50" t="s">
        <v>228</v>
      </c>
      <c r="G27" s="46" t="s">
        <v>113</v>
      </c>
      <c r="H27" s="50" t="s">
        <v>291</v>
      </c>
      <c r="I27" s="50" t="s">
        <v>231</v>
      </c>
      <c r="J27" s="46" t="s">
        <v>295</v>
      </c>
    </row>
    <row r="28" ht="33.75" customHeight="1" spans="1:10">
      <c r="A28" s="103" t="s">
        <v>205</v>
      </c>
      <c r="B28" s="50" t="s">
        <v>293</v>
      </c>
      <c r="C28" s="50" t="s">
        <v>225</v>
      </c>
      <c r="D28" s="50" t="s">
        <v>226</v>
      </c>
      <c r="E28" s="46" t="s">
        <v>296</v>
      </c>
      <c r="F28" s="50" t="s">
        <v>228</v>
      </c>
      <c r="G28" s="46" t="s">
        <v>297</v>
      </c>
      <c r="H28" s="50" t="s">
        <v>298</v>
      </c>
      <c r="I28" s="50" t="s">
        <v>231</v>
      </c>
      <c r="J28" s="46" t="s">
        <v>299</v>
      </c>
    </row>
    <row r="29" ht="33.75" customHeight="1" spans="1:10">
      <c r="A29" s="103" t="s">
        <v>205</v>
      </c>
      <c r="B29" s="50" t="s">
        <v>293</v>
      </c>
      <c r="C29" s="50" t="s">
        <v>225</v>
      </c>
      <c r="D29" s="50" t="s">
        <v>240</v>
      </c>
      <c r="E29" s="46" t="s">
        <v>300</v>
      </c>
      <c r="F29" s="50" t="s">
        <v>245</v>
      </c>
      <c r="G29" s="46" t="s">
        <v>278</v>
      </c>
      <c r="H29" s="50" t="s">
        <v>236</v>
      </c>
      <c r="I29" s="50" t="s">
        <v>231</v>
      </c>
      <c r="J29" s="46" t="s">
        <v>301</v>
      </c>
    </row>
    <row r="30" ht="33.75" customHeight="1" spans="1:10">
      <c r="A30" s="103" t="s">
        <v>205</v>
      </c>
      <c r="B30" s="50" t="s">
        <v>293</v>
      </c>
      <c r="C30" s="50" t="s">
        <v>250</v>
      </c>
      <c r="D30" s="50" t="s">
        <v>251</v>
      </c>
      <c r="E30" s="46" t="s">
        <v>302</v>
      </c>
      <c r="F30" s="50" t="s">
        <v>228</v>
      </c>
      <c r="G30" s="46" t="s">
        <v>303</v>
      </c>
      <c r="H30" s="50" t="s">
        <v>291</v>
      </c>
      <c r="I30" s="50" t="s">
        <v>231</v>
      </c>
      <c r="J30" s="46" t="s">
        <v>304</v>
      </c>
    </row>
    <row r="31" ht="33.75" customHeight="1" spans="1:10">
      <c r="A31" s="103" t="s">
        <v>205</v>
      </c>
      <c r="B31" s="50" t="s">
        <v>293</v>
      </c>
      <c r="C31" s="50" t="s">
        <v>250</v>
      </c>
      <c r="D31" s="50" t="s">
        <v>251</v>
      </c>
      <c r="E31" s="46" t="s">
        <v>305</v>
      </c>
      <c r="F31" s="50" t="s">
        <v>228</v>
      </c>
      <c r="G31" s="46" t="s">
        <v>306</v>
      </c>
      <c r="H31" s="50" t="s">
        <v>279</v>
      </c>
      <c r="I31" s="50" t="s">
        <v>231</v>
      </c>
      <c r="J31" s="46" t="s">
        <v>307</v>
      </c>
    </row>
    <row r="32" ht="33.75" customHeight="1" spans="1:10">
      <c r="A32" s="103" t="s">
        <v>205</v>
      </c>
      <c r="B32" s="50" t="s">
        <v>293</v>
      </c>
      <c r="C32" s="50" t="s">
        <v>255</v>
      </c>
      <c r="D32" s="50" t="s">
        <v>256</v>
      </c>
      <c r="E32" s="46" t="s">
        <v>308</v>
      </c>
      <c r="F32" s="50" t="s">
        <v>228</v>
      </c>
      <c r="G32" s="46" t="s">
        <v>258</v>
      </c>
      <c r="H32" s="50" t="s">
        <v>236</v>
      </c>
      <c r="I32" s="50" t="s">
        <v>231</v>
      </c>
      <c r="J32" s="46" t="s">
        <v>309</v>
      </c>
    </row>
  </sheetData>
  <mergeCells count="10">
    <mergeCell ref="A2:J2"/>
    <mergeCell ref="A3:H3"/>
    <mergeCell ref="A7:A14"/>
    <mergeCell ref="A15:A18"/>
    <mergeCell ref="A19:A25"/>
    <mergeCell ref="A26:A32"/>
    <mergeCell ref="B7:B14"/>
    <mergeCell ref="B15:B18"/>
    <mergeCell ref="B19:B25"/>
    <mergeCell ref="B26:B3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9" sqref="A9:F9"/>
    </sheetView>
  </sheetViews>
  <sheetFormatPr defaultColWidth="9.14166666666667" defaultRowHeight="14.25" customHeight="1" outlineLevelCol="5"/>
  <cols>
    <col min="1" max="1" width="29.0333333333333" customWidth="1"/>
    <col min="2" max="2" width="28.6083333333333" customWidth="1"/>
    <col min="3" max="3" width="31.6083333333333" customWidth="1"/>
    <col min="4" max="6" width="33.4583333333333" customWidth="1"/>
  </cols>
  <sheetData>
    <row r="1" ht="15.75" customHeight="1" spans="6:6">
      <c r="F1" s="53" t="s">
        <v>310</v>
      </c>
    </row>
    <row r="2" ht="28.5" customHeight="1" spans="1:6">
      <c r="A2" s="27" t="s">
        <v>311</v>
      </c>
      <c r="B2" s="27"/>
      <c r="C2" s="27"/>
      <c r="D2" s="27"/>
      <c r="E2" s="27"/>
      <c r="F2" s="27"/>
    </row>
    <row r="3" ht="15" customHeight="1" spans="1:6">
      <c r="A3" s="98" t="str">
        <f>"单位名称："&amp;"云南省林业双中心"</f>
        <v>单位名称：云南省林业双中心</v>
      </c>
      <c r="B3" s="99"/>
      <c r="C3" s="99"/>
      <c r="D3" s="56"/>
      <c r="E3" s="56"/>
      <c r="F3" s="100" t="s">
        <v>2</v>
      </c>
    </row>
    <row r="4" ht="18.75" customHeight="1" spans="1:6">
      <c r="A4" s="9" t="s">
        <v>129</v>
      </c>
      <c r="B4" s="9" t="s">
        <v>49</v>
      </c>
      <c r="C4" s="9" t="s">
        <v>50</v>
      </c>
      <c r="D4" s="15" t="s">
        <v>312</v>
      </c>
      <c r="E4" s="60"/>
      <c r="F4" s="60"/>
    </row>
    <row r="5" ht="30" customHeight="1" spans="1:6">
      <c r="A5" s="18"/>
      <c r="B5" s="18"/>
      <c r="C5" s="18"/>
      <c r="D5" s="15" t="s">
        <v>31</v>
      </c>
      <c r="E5" s="60" t="s">
        <v>58</v>
      </c>
      <c r="F5" s="60" t="s">
        <v>59</v>
      </c>
    </row>
    <row r="6" ht="16.5" customHeight="1" spans="1:6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</row>
    <row r="7" ht="20.25" customHeight="1" spans="1:6">
      <c r="A7" s="29"/>
      <c r="B7" s="29"/>
      <c r="C7" s="29"/>
      <c r="D7" s="22"/>
      <c r="E7" s="22"/>
      <c r="F7" s="22"/>
    </row>
    <row r="8" ht="17.25" customHeight="1" spans="1:6">
      <c r="A8" s="101" t="s">
        <v>95</v>
      </c>
      <c r="B8" s="102"/>
      <c r="C8" s="102" t="s">
        <v>95</v>
      </c>
      <c r="D8" s="22"/>
      <c r="E8" s="22"/>
      <c r="F8" s="22"/>
    </row>
    <row r="9" customHeight="1" spans="1:6">
      <c r="A9" s="51" t="s">
        <v>313</v>
      </c>
      <c r="B9" s="51"/>
      <c r="C9" s="51"/>
      <c r="D9" s="51"/>
      <c r="E9" s="51"/>
      <c r="F9" s="51"/>
    </row>
  </sheetData>
  <mergeCells count="7">
    <mergeCell ref="A2:F2"/>
    <mergeCell ref="D4:F4"/>
    <mergeCell ref="A8:C8"/>
    <mergeCell ref="A9:F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6"/>
  <sheetViews>
    <sheetView showZeros="0" workbookViewId="0">
      <selection activeCell="G26" sqref="G26"/>
    </sheetView>
  </sheetViews>
  <sheetFormatPr defaultColWidth="9.14166666666667" defaultRowHeight="14.25" customHeight="1"/>
  <cols>
    <col min="1" max="1" width="39.1416666666667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11" width="14.7416666666667" customWidth="1"/>
    <col min="12" max="16" width="12.5666666666667" customWidth="1"/>
    <col min="17" max="17" width="10.425" customWidth="1"/>
  </cols>
  <sheetData>
    <row r="1" ht="13.5" customHeight="1" spans="15:17">
      <c r="O1" s="52"/>
      <c r="P1" s="52"/>
      <c r="Q1" s="96" t="s">
        <v>314</v>
      </c>
    </row>
    <row r="2" ht="27.75" customHeight="1" spans="1:17">
      <c r="A2" s="54" t="s">
        <v>315</v>
      </c>
      <c r="B2" s="27"/>
      <c r="C2" s="27"/>
      <c r="D2" s="27"/>
      <c r="E2" s="27"/>
      <c r="F2" s="27"/>
      <c r="G2" s="27"/>
      <c r="H2" s="27"/>
      <c r="I2" s="27"/>
      <c r="J2" s="27"/>
      <c r="K2" s="43"/>
      <c r="L2" s="27"/>
      <c r="M2" s="27"/>
      <c r="N2" s="27"/>
      <c r="O2" s="43"/>
      <c r="P2" s="43"/>
      <c r="Q2" s="27"/>
    </row>
    <row r="3" ht="18.75" customHeight="1" spans="1:17">
      <c r="A3" s="89" t="str">
        <f>"单位名称："&amp;"云南省林业双中心"</f>
        <v>单位名称：云南省林业双中心</v>
      </c>
      <c r="B3" s="6"/>
      <c r="C3" s="6"/>
      <c r="D3" s="6"/>
      <c r="E3" s="6"/>
      <c r="F3" s="6"/>
      <c r="G3" s="6"/>
      <c r="H3" s="6"/>
      <c r="I3" s="6"/>
      <c r="J3" s="6"/>
      <c r="O3" s="61"/>
      <c r="P3" s="61"/>
      <c r="Q3" s="97" t="s">
        <v>120</v>
      </c>
    </row>
    <row r="4" ht="15.75" customHeight="1" spans="1:17">
      <c r="A4" s="9" t="s">
        <v>316</v>
      </c>
      <c r="B4" s="65" t="s">
        <v>317</v>
      </c>
      <c r="C4" s="65" t="s">
        <v>318</v>
      </c>
      <c r="D4" s="65" t="s">
        <v>319</v>
      </c>
      <c r="E4" s="65" t="s">
        <v>320</v>
      </c>
      <c r="F4" s="65" t="s">
        <v>321</v>
      </c>
      <c r="G4" s="66" t="s">
        <v>136</v>
      </c>
      <c r="H4" s="66"/>
      <c r="I4" s="66"/>
      <c r="J4" s="66"/>
      <c r="K4" s="67"/>
      <c r="L4" s="66"/>
      <c r="M4" s="66"/>
      <c r="N4" s="66"/>
      <c r="O4" s="82"/>
      <c r="P4" s="67"/>
      <c r="Q4" s="83"/>
    </row>
    <row r="5" ht="17.25" customHeight="1" spans="1:17">
      <c r="A5" s="14"/>
      <c r="B5" s="68"/>
      <c r="C5" s="68"/>
      <c r="D5" s="68"/>
      <c r="E5" s="68"/>
      <c r="F5" s="68"/>
      <c r="G5" s="68" t="s">
        <v>31</v>
      </c>
      <c r="H5" s="68" t="s">
        <v>34</v>
      </c>
      <c r="I5" s="68" t="s">
        <v>322</v>
      </c>
      <c r="J5" s="68" t="s">
        <v>323</v>
      </c>
      <c r="K5" s="69" t="s">
        <v>324</v>
      </c>
      <c r="L5" s="84" t="s">
        <v>325</v>
      </c>
      <c r="M5" s="84"/>
      <c r="N5" s="84"/>
      <c r="O5" s="85"/>
      <c r="P5" s="86"/>
      <c r="Q5" s="70"/>
    </row>
    <row r="6" ht="54" customHeight="1" spans="1:17">
      <c r="A6" s="17"/>
      <c r="B6" s="70"/>
      <c r="C6" s="70"/>
      <c r="D6" s="70"/>
      <c r="E6" s="70"/>
      <c r="F6" s="70"/>
      <c r="G6" s="70"/>
      <c r="H6" s="70" t="s">
        <v>33</v>
      </c>
      <c r="I6" s="70"/>
      <c r="J6" s="70"/>
      <c r="K6" s="71"/>
      <c r="L6" s="70" t="s">
        <v>33</v>
      </c>
      <c r="M6" s="70" t="s">
        <v>44</v>
      </c>
      <c r="N6" s="70" t="s">
        <v>143</v>
      </c>
      <c r="O6" s="87" t="s">
        <v>40</v>
      </c>
      <c r="P6" s="71" t="s">
        <v>41</v>
      </c>
      <c r="Q6" s="70" t="s">
        <v>42</v>
      </c>
    </row>
    <row r="7" ht="15" customHeight="1" spans="1:17">
      <c r="A7" s="18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  <c r="O7" s="91">
        <v>15</v>
      </c>
      <c r="P7" s="91">
        <v>16</v>
      </c>
      <c r="Q7" s="91">
        <v>17</v>
      </c>
    </row>
    <row r="8" ht="21" customHeight="1" spans="1:17">
      <c r="A8" s="72" t="s">
        <v>46</v>
      </c>
      <c r="B8" s="73"/>
      <c r="C8" s="73"/>
      <c r="D8" s="73"/>
      <c r="E8" s="92"/>
      <c r="F8" s="22">
        <v>60000</v>
      </c>
      <c r="G8" s="22">
        <v>14361200</v>
      </c>
      <c r="H8" s="22">
        <v>14361200</v>
      </c>
      <c r="I8" s="22"/>
      <c r="J8" s="22"/>
      <c r="K8" s="22"/>
      <c r="L8" s="22"/>
      <c r="M8" s="22"/>
      <c r="N8" s="22"/>
      <c r="O8" s="22"/>
      <c r="P8" s="22"/>
      <c r="Q8" s="22"/>
    </row>
    <row r="9" ht="21" customHeight="1" spans="1:17">
      <c r="A9" s="93" t="s">
        <v>194</v>
      </c>
      <c r="B9" s="73" t="s">
        <v>326</v>
      </c>
      <c r="C9" s="73" t="s">
        <v>327</v>
      </c>
      <c r="D9" s="94" t="s">
        <v>328</v>
      </c>
      <c r="E9" s="95">
        <v>1</v>
      </c>
      <c r="F9" s="22"/>
      <c r="G9" s="22">
        <v>4240000</v>
      </c>
      <c r="H9" s="22">
        <v>4240000</v>
      </c>
      <c r="I9" s="22"/>
      <c r="J9" s="22"/>
      <c r="K9" s="22"/>
      <c r="L9" s="22"/>
      <c r="M9" s="22"/>
      <c r="N9" s="22"/>
      <c r="O9" s="22"/>
      <c r="P9" s="22"/>
      <c r="Q9" s="22"/>
    </row>
    <row r="10" ht="21" customHeight="1" spans="1:17">
      <c r="A10" s="93" t="s">
        <v>205</v>
      </c>
      <c r="B10" s="73" t="s">
        <v>329</v>
      </c>
      <c r="C10" s="73" t="s">
        <v>330</v>
      </c>
      <c r="D10" s="94" t="s">
        <v>328</v>
      </c>
      <c r="E10" s="95">
        <v>1</v>
      </c>
      <c r="F10" s="22"/>
      <c r="G10" s="22">
        <v>726000</v>
      </c>
      <c r="H10" s="22">
        <v>726000</v>
      </c>
      <c r="I10" s="22"/>
      <c r="J10" s="22"/>
      <c r="K10" s="22"/>
      <c r="L10" s="22"/>
      <c r="M10" s="22"/>
      <c r="N10" s="22"/>
      <c r="O10" s="22"/>
      <c r="P10" s="22"/>
      <c r="Q10" s="22"/>
    </row>
    <row r="11" ht="21" customHeight="1" spans="1:17">
      <c r="A11" s="93" t="s">
        <v>205</v>
      </c>
      <c r="B11" s="73" t="s">
        <v>331</v>
      </c>
      <c r="C11" s="73" t="s">
        <v>330</v>
      </c>
      <c r="D11" s="94" t="s">
        <v>328</v>
      </c>
      <c r="E11" s="95">
        <v>1</v>
      </c>
      <c r="F11" s="22"/>
      <c r="G11" s="22">
        <v>1940000</v>
      </c>
      <c r="H11" s="22">
        <v>1940000</v>
      </c>
      <c r="I11" s="22"/>
      <c r="J11" s="22"/>
      <c r="K11" s="22"/>
      <c r="L11" s="22"/>
      <c r="M11" s="22"/>
      <c r="N11" s="22"/>
      <c r="O11" s="22"/>
      <c r="P11" s="22"/>
      <c r="Q11" s="22"/>
    </row>
    <row r="12" ht="21" customHeight="1" spans="1:17">
      <c r="A12" s="93" t="s">
        <v>205</v>
      </c>
      <c r="B12" s="73" t="s">
        <v>332</v>
      </c>
      <c r="C12" s="73" t="s">
        <v>330</v>
      </c>
      <c r="D12" s="94" t="s">
        <v>328</v>
      </c>
      <c r="E12" s="95">
        <v>1</v>
      </c>
      <c r="F12" s="22"/>
      <c r="G12" s="22">
        <v>5760000</v>
      </c>
      <c r="H12" s="22">
        <v>5760000</v>
      </c>
      <c r="I12" s="22"/>
      <c r="J12" s="22"/>
      <c r="K12" s="22"/>
      <c r="L12" s="22"/>
      <c r="M12" s="22"/>
      <c r="N12" s="22"/>
      <c r="O12" s="22"/>
      <c r="P12" s="22"/>
      <c r="Q12" s="22"/>
    </row>
    <row r="13" ht="21" customHeight="1" spans="1:17">
      <c r="A13" s="93" t="s">
        <v>207</v>
      </c>
      <c r="B13" s="73" t="s">
        <v>333</v>
      </c>
      <c r="C13" s="73" t="s">
        <v>334</v>
      </c>
      <c r="D13" s="94" t="s">
        <v>328</v>
      </c>
      <c r="E13" s="95">
        <v>1</v>
      </c>
      <c r="F13" s="22"/>
      <c r="G13" s="22">
        <v>459200</v>
      </c>
      <c r="H13" s="22">
        <v>459200</v>
      </c>
      <c r="I13" s="22"/>
      <c r="J13" s="22"/>
      <c r="K13" s="22"/>
      <c r="L13" s="22"/>
      <c r="M13" s="22"/>
      <c r="N13" s="22"/>
      <c r="O13" s="22"/>
      <c r="P13" s="22"/>
      <c r="Q13" s="22"/>
    </row>
    <row r="14" ht="21" customHeight="1" spans="1:17">
      <c r="A14" s="93" t="s">
        <v>207</v>
      </c>
      <c r="B14" s="73" t="s">
        <v>335</v>
      </c>
      <c r="C14" s="73" t="s">
        <v>336</v>
      </c>
      <c r="D14" s="94" t="s">
        <v>328</v>
      </c>
      <c r="E14" s="95">
        <v>1</v>
      </c>
      <c r="F14" s="22"/>
      <c r="G14" s="22">
        <v>1176000</v>
      </c>
      <c r="H14" s="22">
        <v>1176000</v>
      </c>
      <c r="I14" s="22"/>
      <c r="J14" s="22"/>
      <c r="K14" s="22"/>
      <c r="L14" s="22"/>
      <c r="M14" s="22"/>
      <c r="N14" s="22"/>
      <c r="O14" s="22"/>
      <c r="P14" s="22"/>
      <c r="Q14" s="22"/>
    </row>
    <row r="15" ht="21" customHeight="1" spans="1:17">
      <c r="A15" s="93" t="s">
        <v>189</v>
      </c>
      <c r="B15" s="73" t="s">
        <v>337</v>
      </c>
      <c r="C15" s="73" t="s">
        <v>338</v>
      </c>
      <c r="D15" s="94" t="s">
        <v>262</v>
      </c>
      <c r="E15" s="95">
        <v>3</v>
      </c>
      <c r="F15" s="22">
        <v>60000</v>
      </c>
      <c r="G15" s="22">
        <v>60000</v>
      </c>
      <c r="H15" s="22">
        <v>60000</v>
      </c>
      <c r="I15" s="22"/>
      <c r="J15" s="22"/>
      <c r="K15" s="22"/>
      <c r="L15" s="22"/>
      <c r="M15" s="22"/>
      <c r="N15" s="22"/>
      <c r="O15" s="22"/>
      <c r="P15" s="22"/>
      <c r="Q15" s="22"/>
    </row>
    <row r="16" ht="21" customHeight="1" spans="1:17">
      <c r="A16" s="75" t="s">
        <v>95</v>
      </c>
      <c r="B16" s="76"/>
      <c r="C16" s="76"/>
      <c r="D16" s="76"/>
      <c r="E16" s="92"/>
      <c r="F16" s="22">
        <v>60000</v>
      </c>
      <c r="G16" s="22">
        <v>14361200</v>
      </c>
      <c r="H16" s="22">
        <v>14361200</v>
      </c>
      <c r="I16" s="22"/>
      <c r="J16" s="22"/>
      <c r="K16" s="22"/>
      <c r="L16" s="22"/>
      <c r="M16" s="22"/>
      <c r="N16" s="22"/>
      <c r="O16" s="22"/>
      <c r="P16" s="22"/>
      <c r="Q16" s="22"/>
    </row>
  </sheetData>
  <mergeCells count="16">
    <mergeCell ref="A2:Q2"/>
    <mergeCell ref="A3:F3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A11" sqref="A11:C11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083333333333" customWidth="1"/>
  </cols>
  <sheetData>
    <row r="1" ht="13.5" customHeight="1" spans="1:14">
      <c r="A1" s="58"/>
      <c r="B1" s="58"/>
      <c r="C1" s="58"/>
      <c r="D1" s="58"/>
      <c r="E1" s="58"/>
      <c r="F1" s="58"/>
      <c r="G1" s="58"/>
      <c r="H1" s="62"/>
      <c r="I1" s="58"/>
      <c r="J1" s="58"/>
      <c r="K1" s="58"/>
      <c r="L1" s="52"/>
      <c r="M1" s="78"/>
      <c r="N1" s="79" t="s">
        <v>339</v>
      </c>
    </row>
    <row r="2" ht="27.75" customHeight="1" spans="1:14">
      <c r="A2" s="54" t="s">
        <v>340</v>
      </c>
      <c r="B2" s="63"/>
      <c r="C2" s="63"/>
      <c r="D2" s="63"/>
      <c r="E2" s="63"/>
      <c r="F2" s="63"/>
      <c r="G2" s="63"/>
      <c r="H2" s="64"/>
      <c r="I2" s="63"/>
      <c r="J2" s="63"/>
      <c r="K2" s="63"/>
      <c r="L2" s="43"/>
      <c r="M2" s="64"/>
      <c r="N2" s="63"/>
    </row>
    <row r="3" ht="18.75" customHeight="1" spans="1:14">
      <c r="A3" s="55" t="str">
        <f>"单位名称："&amp;"云南省林业双中心"</f>
        <v>单位名称：云南省林业双中心</v>
      </c>
      <c r="B3" s="56"/>
      <c r="C3" s="56"/>
      <c r="D3" s="56"/>
      <c r="E3" s="56"/>
      <c r="F3" s="56"/>
      <c r="G3" s="56"/>
      <c r="H3" s="62"/>
      <c r="I3" s="58"/>
      <c r="J3" s="58"/>
      <c r="K3" s="58"/>
      <c r="L3" s="61"/>
      <c r="M3" s="80"/>
      <c r="N3" s="81" t="s">
        <v>120</v>
      </c>
    </row>
    <row r="4" ht="15.75" customHeight="1" spans="1:14">
      <c r="A4" s="9" t="s">
        <v>316</v>
      </c>
      <c r="B4" s="65" t="s">
        <v>341</v>
      </c>
      <c r="C4" s="65" t="s">
        <v>342</v>
      </c>
      <c r="D4" s="66" t="s">
        <v>136</v>
      </c>
      <c r="E4" s="66"/>
      <c r="F4" s="66"/>
      <c r="G4" s="66"/>
      <c r="H4" s="67"/>
      <c r="I4" s="66"/>
      <c r="J4" s="66"/>
      <c r="K4" s="66"/>
      <c r="L4" s="82"/>
      <c r="M4" s="67"/>
      <c r="N4" s="83"/>
    </row>
    <row r="5" ht="17.25" customHeight="1" spans="1:14">
      <c r="A5" s="14"/>
      <c r="B5" s="68"/>
      <c r="C5" s="68"/>
      <c r="D5" s="68" t="s">
        <v>31</v>
      </c>
      <c r="E5" s="68" t="s">
        <v>34</v>
      </c>
      <c r="F5" s="68" t="s">
        <v>322</v>
      </c>
      <c r="G5" s="68" t="s">
        <v>323</v>
      </c>
      <c r="H5" s="69" t="s">
        <v>324</v>
      </c>
      <c r="I5" s="84" t="s">
        <v>325</v>
      </c>
      <c r="J5" s="84"/>
      <c r="K5" s="84"/>
      <c r="L5" s="85"/>
      <c r="M5" s="86"/>
      <c r="N5" s="70"/>
    </row>
    <row r="6" ht="54" customHeight="1" spans="1:14">
      <c r="A6" s="17"/>
      <c r="B6" s="70"/>
      <c r="C6" s="70"/>
      <c r="D6" s="70"/>
      <c r="E6" s="70"/>
      <c r="F6" s="70"/>
      <c r="G6" s="70"/>
      <c r="H6" s="71"/>
      <c r="I6" s="70" t="s">
        <v>33</v>
      </c>
      <c r="J6" s="70" t="s">
        <v>44</v>
      </c>
      <c r="K6" s="70" t="s">
        <v>143</v>
      </c>
      <c r="L6" s="87" t="s">
        <v>40</v>
      </c>
      <c r="M6" s="71" t="s">
        <v>41</v>
      </c>
      <c r="N6" s="70" t="s">
        <v>42</v>
      </c>
    </row>
    <row r="7" ht="15" customHeight="1" spans="1:14">
      <c r="A7" s="17">
        <v>1</v>
      </c>
      <c r="B7" s="70">
        <v>2</v>
      </c>
      <c r="C7" s="70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  <c r="L7" s="71">
        <v>12</v>
      </c>
      <c r="M7" s="71">
        <v>13</v>
      </c>
      <c r="N7" s="71">
        <v>14</v>
      </c>
    </row>
    <row r="8" ht="21" customHeight="1" spans="1:14">
      <c r="A8" s="72"/>
      <c r="B8" s="73"/>
      <c r="C8" s="73"/>
      <c r="D8" s="74"/>
      <c r="E8" s="74"/>
      <c r="F8" s="74"/>
      <c r="G8" s="74"/>
      <c r="H8" s="74"/>
      <c r="I8" s="74"/>
      <c r="J8" s="74"/>
      <c r="K8" s="74"/>
      <c r="L8" s="88"/>
      <c r="M8" s="74"/>
      <c r="N8" s="74"/>
    </row>
    <row r="9" ht="21" customHeight="1" spans="1:14">
      <c r="A9" s="72"/>
      <c r="B9" s="73"/>
      <c r="C9" s="73"/>
      <c r="D9" s="74"/>
      <c r="E9" s="74"/>
      <c r="F9" s="74"/>
      <c r="G9" s="74"/>
      <c r="H9" s="74"/>
      <c r="I9" s="74"/>
      <c r="J9" s="74"/>
      <c r="K9" s="74"/>
      <c r="L9" s="88"/>
      <c r="M9" s="74"/>
      <c r="N9" s="74"/>
    </row>
    <row r="10" ht="21" customHeight="1" spans="1:14">
      <c r="A10" s="75" t="s">
        <v>95</v>
      </c>
      <c r="B10" s="76"/>
      <c r="C10" s="77"/>
      <c r="D10" s="74"/>
      <c r="E10" s="74"/>
      <c r="F10" s="74"/>
      <c r="G10" s="74"/>
      <c r="H10" s="74"/>
      <c r="I10" s="74"/>
      <c r="J10" s="74"/>
      <c r="K10" s="74"/>
      <c r="L10" s="88"/>
      <c r="M10" s="74"/>
      <c r="N10" s="74"/>
    </row>
    <row r="11" customHeight="1" spans="1:3">
      <c r="A11" s="51" t="s">
        <v>343</v>
      </c>
      <c r="B11" s="51"/>
      <c r="C11" s="51"/>
    </row>
  </sheetData>
  <mergeCells count="14">
    <mergeCell ref="A2:N2"/>
    <mergeCell ref="A3:C3"/>
    <mergeCell ref="D4:N4"/>
    <mergeCell ref="I5:N5"/>
    <mergeCell ref="A10:C10"/>
    <mergeCell ref="A11:C11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9"/>
  <sheetViews>
    <sheetView showZeros="0" workbookViewId="0">
      <selection activeCell="C16" sqref="C16"/>
    </sheetView>
  </sheetViews>
  <sheetFormatPr defaultColWidth="9.14166666666667" defaultRowHeight="14.25" customHeight="1"/>
  <cols>
    <col min="1" max="1" width="42.0333333333333" customWidth="1"/>
    <col min="2" max="15" width="17.175" customWidth="1"/>
    <col min="16" max="23" width="17.0333333333333" customWidth="1"/>
  </cols>
  <sheetData>
    <row r="1" ht="13.5" customHeight="1" spans="4:23">
      <c r="D1" s="53"/>
      <c r="W1" s="52" t="s">
        <v>344</v>
      </c>
    </row>
    <row r="2" ht="27.75" customHeight="1" spans="1:23">
      <c r="A2" s="54" t="s">
        <v>345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8" customHeight="1" spans="1:23">
      <c r="A3" s="55" t="str">
        <f>"单位名称："&amp;"云南省林业双中心"</f>
        <v>单位名称：云南省林业双中心</v>
      </c>
      <c r="B3" s="56"/>
      <c r="C3" s="56"/>
      <c r="D3" s="57"/>
      <c r="E3" s="58"/>
      <c r="F3" s="58"/>
      <c r="G3" s="58"/>
      <c r="H3" s="58"/>
      <c r="I3" s="58"/>
      <c r="W3" s="61" t="s">
        <v>120</v>
      </c>
    </row>
    <row r="4" ht="19.5" customHeight="1" spans="1:23">
      <c r="A4" s="15" t="s">
        <v>346</v>
      </c>
      <c r="B4" s="10" t="s">
        <v>136</v>
      </c>
      <c r="C4" s="11"/>
      <c r="D4" s="11"/>
      <c r="E4" s="10" t="s">
        <v>347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40.5" customHeight="1" spans="1:23">
      <c r="A5" s="18"/>
      <c r="B5" s="28" t="s">
        <v>31</v>
      </c>
      <c r="C5" s="9" t="s">
        <v>34</v>
      </c>
      <c r="D5" s="59" t="s">
        <v>348</v>
      </c>
      <c r="E5" s="60" t="s">
        <v>349</v>
      </c>
      <c r="F5" s="60" t="s">
        <v>350</v>
      </c>
      <c r="G5" s="60" t="s">
        <v>351</v>
      </c>
      <c r="H5" s="60" t="s">
        <v>352</v>
      </c>
      <c r="I5" s="60" t="s">
        <v>353</v>
      </c>
      <c r="J5" s="60" t="s">
        <v>354</v>
      </c>
      <c r="K5" s="60" t="s">
        <v>355</v>
      </c>
      <c r="L5" s="60" t="s">
        <v>356</v>
      </c>
      <c r="M5" s="60" t="s">
        <v>357</v>
      </c>
      <c r="N5" s="60" t="s">
        <v>358</v>
      </c>
      <c r="O5" s="60" t="s">
        <v>359</v>
      </c>
      <c r="P5" s="60" t="s">
        <v>360</v>
      </c>
      <c r="Q5" s="60" t="s">
        <v>361</v>
      </c>
      <c r="R5" s="60" t="s">
        <v>362</v>
      </c>
      <c r="S5" s="60" t="s">
        <v>363</v>
      </c>
      <c r="T5" s="60" t="s">
        <v>364</v>
      </c>
      <c r="U5" s="60" t="s">
        <v>365</v>
      </c>
      <c r="V5" s="60" t="s">
        <v>366</v>
      </c>
      <c r="W5" s="60" t="s">
        <v>367</v>
      </c>
    </row>
    <row r="6" ht="19.5" customHeight="1" spans="1:23">
      <c r="A6" s="60">
        <v>1</v>
      </c>
      <c r="B6" s="60">
        <v>2</v>
      </c>
      <c r="C6" s="60">
        <v>3</v>
      </c>
      <c r="D6" s="10">
        <v>4</v>
      </c>
      <c r="E6" s="60">
        <v>5</v>
      </c>
      <c r="F6" s="60">
        <v>6</v>
      </c>
      <c r="G6" s="60">
        <v>7</v>
      </c>
      <c r="H6" s="10">
        <v>8</v>
      </c>
      <c r="I6" s="60">
        <v>9</v>
      </c>
      <c r="J6" s="60">
        <v>10</v>
      </c>
      <c r="K6" s="60">
        <v>11</v>
      </c>
      <c r="L6" s="10">
        <v>12</v>
      </c>
      <c r="M6" s="60">
        <v>13</v>
      </c>
      <c r="N6" s="60">
        <v>14</v>
      </c>
      <c r="O6" s="60">
        <v>15</v>
      </c>
      <c r="P6" s="10">
        <v>16</v>
      </c>
      <c r="Q6" s="60">
        <v>17</v>
      </c>
      <c r="R6" s="60">
        <v>18</v>
      </c>
      <c r="S6" s="60">
        <v>19</v>
      </c>
      <c r="T6" s="10">
        <v>20</v>
      </c>
      <c r="U6" s="10">
        <v>21</v>
      </c>
      <c r="V6" s="10">
        <v>22</v>
      </c>
      <c r="W6" s="60">
        <v>23</v>
      </c>
    </row>
    <row r="7" ht="28.4" customHeight="1" spans="1:23">
      <c r="A7" s="29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29.9" customHeight="1" spans="1:23">
      <c r="A8" s="29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customHeight="1" spans="1:1">
      <c r="A9" t="s">
        <v>368</v>
      </c>
    </row>
  </sheetData>
  <mergeCells count="6">
    <mergeCell ref="A2:W2"/>
    <mergeCell ref="A3:I3"/>
    <mergeCell ref="B4:D4"/>
    <mergeCell ref="E4:W4"/>
    <mergeCell ref="A9:B9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D21" sqref="D21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3" width="16.3166666666667" customWidth="1"/>
    <col min="4" max="4" width="15.6083333333333" customWidth="1"/>
    <col min="5" max="5" width="23.5666666666667" customWidth="1"/>
    <col min="6" max="6" width="11.2833333333333" customWidth="1"/>
    <col min="7" max="7" width="14.8833333333333" customWidth="1"/>
    <col min="8" max="8" width="10.8833333333333" customWidth="1"/>
    <col min="9" max="9" width="13.425" customWidth="1"/>
    <col min="10" max="10" width="32.0333333333333" customWidth="1"/>
  </cols>
  <sheetData>
    <row r="1" customHeight="1" spans="10:10">
      <c r="J1" s="52" t="s">
        <v>369</v>
      </c>
    </row>
    <row r="2" ht="28.5" customHeight="1" spans="1:10">
      <c r="A2" s="42" t="s">
        <v>370</v>
      </c>
      <c r="B2" s="27"/>
      <c r="C2" s="27"/>
      <c r="D2" s="27"/>
      <c r="E2" s="27"/>
      <c r="F2" s="43"/>
      <c r="G2" s="27"/>
      <c r="H2" s="43"/>
      <c r="I2" s="43"/>
      <c r="J2" s="27"/>
    </row>
    <row r="3" ht="17.25" customHeight="1" spans="1:1">
      <c r="A3" s="4" t="str">
        <f>"单位名称："&amp;"云南省林业双中心"</f>
        <v>单位名称：云南省林业双中心</v>
      </c>
    </row>
    <row r="4" ht="44.25" customHeight="1" spans="1:10">
      <c r="A4" s="44" t="s">
        <v>214</v>
      </c>
      <c r="B4" s="44" t="s">
        <v>215</v>
      </c>
      <c r="C4" s="44" t="s">
        <v>216</v>
      </c>
      <c r="D4" s="44" t="s">
        <v>217</v>
      </c>
      <c r="E4" s="44" t="s">
        <v>218</v>
      </c>
      <c r="F4" s="45" t="s">
        <v>219</v>
      </c>
      <c r="G4" s="44" t="s">
        <v>220</v>
      </c>
      <c r="H4" s="45" t="s">
        <v>221</v>
      </c>
      <c r="I4" s="45" t="s">
        <v>222</v>
      </c>
      <c r="J4" s="44" t="s">
        <v>223</v>
      </c>
    </row>
    <row r="5" ht="14.2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5">
        <v>6</v>
      </c>
      <c r="G5" s="44">
        <v>7</v>
      </c>
      <c r="H5" s="45">
        <v>8</v>
      </c>
      <c r="I5" s="45">
        <v>9</v>
      </c>
      <c r="J5" s="44">
        <v>10</v>
      </c>
    </row>
    <row r="6" ht="42" customHeight="1" spans="1:10">
      <c r="A6" s="46"/>
      <c r="B6" s="47"/>
      <c r="C6" s="47"/>
      <c r="D6" s="47"/>
      <c r="E6" s="48"/>
      <c r="F6" s="49"/>
      <c r="G6" s="48"/>
      <c r="H6" s="49"/>
      <c r="I6" s="49"/>
      <c r="J6" s="48"/>
    </row>
    <row r="7" ht="42" customHeight="1" spans="1:10">
      <c r="A7" s="46"/>
      <c r="B7" s="50"/>
      <c r="C7" s="50"/>
      <c r="D7" s="50"/>
      <c r="E7" s="46"/>
      <c r="F7" s="50"/>
      <c r="G7" s="46"/>
      <c r="H7" s="50"/>
      <c r="I7" s="50"/>
      <c r="J7" s="46"/>
    </row>
    <row r="8" ht="15" customHeight="1" spans="1:2">
      <c r="A8" s="51" t="s">
        <v>371</v>
      </c>
      <c r="B8" s="51"/>
    </row>
  </sheetData>
  <mergeCells count="3">
    <mergeCell ref="A2:J2"/>
    <mergeCell ref="A3:H3"/>
    <mergeCell ref="A8:B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20"/>
  <sheetViews>
    <sheetView showZeros="0" workbookViewId="0">
      <selection activeCell="A1" sqref="A1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5" width="14.4583333333333" customWidth="1"/>
    <col min="6" max="6" width="17.175" customWidth="1"/>
    <col min="7" max="7" width="17.3166666666667" customWidth="1"/>
    <col min="8" max="8" width="28.3166666666667" customWidth="1"/>
  </cols>
  <sheetData>
    <row r="1" ht="18.75" customHeight="1" spans="1:8">
      <c r="A1" s="34"/>
      <c r="B1" s="34"/>
      <c r="C1" s="34"/>
      <c r="D1" s="34"/>
      <c r="E1" s="34"/>
      <c r="F1" s="34"/>
      <c r="G1" s="34"/>
      <c r="H1" s="35" t="s">
        <v>372</v>
      </c>
    </row>
    <row r="2" ht="30.65" customHeight="1" spans="1:8">
      <c r="A2" s="36" t="s">
        <v>373</v>
      </c>
      <c r="B2" s="36"/>
      <c r="C2" s="36"/>
      <c r="D2" s="36"/>
      <c r="E2" s="36"/>
      <c r="F2" s="36"/>
      <c r="G2" s="36"/>
      <c r="H2" s="36"/>
    </row>
    <row r="3" ht="18.75" customHeight="1" spans="1:8">
      <c r="A3" s="34" t="str">
        <f>"单位名称："&amp;"云南省林业双中心"</f>
        <v>单位名称：云南省林业双中心</v>
      </c>
      <c r="B3" s="34"/>
      <c r="C3" s="34"/>
      <c r="D3" s="34"/>
      <c r="E3" s="34"/>
      <c r="F3" s="34"/>
      <c r="G3" s="34"/>
      <c r="H3" s="34"/>
    </row>
    <row r="4" ht="18.75" customHeight="1" spans="1:8">
      <c r="A4" s="37" t="s">
        <v>129</v>
      </c>
      <c r="B4" s="37" t="s">
        <v>374</v>
      </c>
      <c r="C4" s="37" t="s">
        <v>375</v>
      </c>
      <c r="D4" s="37" t="s">
        <v>376</v>
      </c>
      <c r="E4" s="37" t="s">
        <v>377</v>
      </c>
      <c r="F4" s="37" t="s">
        <v>378</v>
      </c>
      <c r="G4" s="37"/>
      <c r="H4" s="37"/>
    </row>
    <row r="5" ht="18.75" customHeight="1" spans="1:8">
      <c r="A5" s="37"/>
      <c r="B5" s="37"/>
      <c r="C5" s="37"/>
      <c r="D5" s="37"/>
      <c r="E5" s="37"/>
      <c r="F5" s="37" t="s">
        <v>320</v>
      </c>
      <c r="G5" s="37" t="s">
        <v>379</v>
      </c>
      <c r="H5" s="37" t="s">
        <v>380</v>
      </c>
    </row>
    <row r="6" ht="18.75" customHeight="1" spans="1:8">
      <c r="A6" s="38" t="s">
        <v>112</v>
      </c>
      <c r="B6" s="38" t="s">
        <v>113</v>
      </c>
      <c r="C6" s="38" t="s">
        <v>114</v>
      </c>
      <c r="D6" s="38" t="s">
        <v>115</v>
      </c>
      <c r="E6" s="38" t="s">
        <v>116</v>
      </c>
      <c r="F6" s="38" t="s">
        <v>117</v>
      </c>
      <c r="G6" s="38" t="s">
        <v>303</v>
      </c>
      <c r="H6" s="38" t="s">
        <v>381</v>
      </c>
    </row>
    <row r="7" ht="29.9" customHeight="1" spans="1:8">
      <c r="A7" s="39" t="s">
        <v>46</v>
      </c>
      <c r="B7" s="39" t="s">
        <v>382</v>
      </c>
      <c r="C7" s="39" t="s">
        <v>383</v>
      </c>
      <c r="D7" s="39" t="s">
        <v>384</v>
      </c>
      <c r="E7" s="37" t="s">
        <v>385</v>
      </c>
      <c r="F7" s="40">
        <v>2</v>
      </c>
      <c r="G7" s="41">
        <v>140000</v>
      </c>
      <c r="H7" s="41">
        <v>280000</v>
      </c>
    </row>
    <row r="8" ht="29.9" customHeight="1" spans="1:8">
      <c r="A8" s="39" t="s">
        <v>46</v>
      </c>
      <c r="B8" s="39" t="s">
        <v>382</v>
      </c>
      <c r="C8" s="39" t="s">
        <v>386</v>
      </c>
      <c r="D8" s="39" t="s">
        <v>387</v>
      </c>
      <c r="E8" s="37" t="s">
        <v>385</v>
      </c>
      <c r="F8" s="40">
        <v>3</v>
      </c>
      <c r="G8" s="41">
        <v>225000</v>
      </c>
      <c r="H8" s="41">
        <v>675000</v>
      </c>
    </row>
    <row r="9" ht="29.9" customHeight="1" spans="1:8">
      <c r="A9" s="39" t="s">
        <v>46</v>
      </c>
      <c r="B9" s="39" t="s">
        <v>382</v>
      </c>
      <c r="C9" s="39" t="s">
        <v>386</v>
      </c>
      <c r="D9" s="39" t="s">
        <v>388</v>
      </c>
      <c r="E9" s="37" t="s">
        <v>385</v>
      </c>
      <c r="F9" s="40">
        <v>50</v>
      </c>
      <c r="G9" s="41">
        <v>7600</v>
      </c>
      <c r="H9" s="41">
        <v>380000</v>
      </c>
    </row>
    <row r="10" ht="29.9" customHeight="1" spans="1:8">
      <c r="A10" s="39" t="s">
        <v>46</v>
      </c>
      <c r="B10" s="39" t="s">
        <v>382</v>
      </c>
      <c r="C10" s="39" t="s">
        <v>389</v>
      </c>
      <c r="D10" s="39" t="s">
        <v>390</v>
      </c>
      <c r="E10" s="37" t="s">
        <v>385</v>
      </c>
      <c r="F10" s="40">
        <v>2</v>
      </c>
      <c r="G10" s="41">
        <v>120000</v>
      </c>
      <c r="H10" s="41">
        <v>240000</v>
      </c>
    </row>
    <row r="11" ht="29.9" customHeight="1" spans="1:8">
      <c r="A11" s="39" t="s">
        <v>46</v>
      </c>
      <c r="B11" s="39" t="s">
        <v>382</v>
      </c>
      <c r="C11" s="39" t="s">
        <v>389</v>
      </c>
      <c r="D11" s="39" t="s">
        <v>391</v>
      </c>
      <c r="E11" s="37" t="s">
        <v>385</v>
      </c>
      <c r="F11" s="40">
        <v>3</v>
      </c>
      <c r="G11" s="41">
        <v>360000</v>
      </c>
      <c r="H11" s="41">
        <v>1080000</v>
      </c>
    </row>
    <row r="12" ht="29.9" customHeight="1" spans="1:8">
      <c r="A12" s="39" t="s">
        <v>46</v>
      </c>
      <c r="B12" s="39" t="s">
        <v>382</v>
      </c>
      <c r="C12" s="39" t="s">
        <v>392</v>
      </c>
      <c r="D12" s="39" t="s">
        <v>393</v>
      </c>
      <c r="E12" s="37" t="s">
        <v>385</v>
      </c>
      <c r="F12" s="40">
        <v>2</v>
      </c>
      <c r="G12" s="41">
        <v>170000</v>
      </c>
      <c r="H12" s="41">
        <v>340000</v>
      </c>
    </row>
    <row r="13" ht="29.9" customHeight="1" spans="1:8">
      <c r="A13" s="39" t="s">
        <v>46</v>
      </c>
      <c r="B13" s="39" t="s">
        <v>382</v>
      </c>
      <c r="C13" s="39" t="s">
        <v>394</v>
      </c>
      <c r="D13" s="39" t="s">
        <v>395</v>
      </c>
      <c r="E13" s="37" t="s">
        <v>385</v>
      </c>
      <c r="F13" s="40">
        <v>1</v>
      </c>
      <c r="G13" s="41">
        <v>235000</v>
      </c>
      <c r="H13" s="41">
        <v>235000</v>
      </c>
    </row>
    <row r="14" ht="29.9" customHeight="1" spans="1:8">
      <c r="A14" s="39" t="s">
        <v>46</v>
      </c>
      <c r="B14" s="39" t="s">
        <v>382</v>
      </c>
      <c r="C14" s="39" t="s">
        <v>396</v>
      </c>
      <c r="D14" s="39" t="s">
        <v>397</v>
      </c>
      <c r="E14" s="37" t="s">
        <v>262</v>
      </c>
      <c r="F14" s="40">
        <v>1</v>
      </c>
      <c r="G14" s="41">
        <v>90000</v>
      </c>
      <c r="H14" s="41">
        <v>90000</v>
      </c>
    </row>
    <row r="15" ht="29.9" customHeight="1" spans="1:8">
      <c r="A15" s="39" t="s">
        <v>46</v>
      </c>
      <c r="B15" s="39" t="s">
        <v>382</v>
      </c>
      <c r="C15" s="39" t="s">
        <v>396</v>
      </c>
      <c r="D15" s="39" t="s">
        <v>398</v>
      </c>
      <c r="E15" s="37" t="s">
        <v>385</v>
      </c>
      <c r="F15" s="40">
        <v>4</v>
      </c>
      <c r="G15" s="41">
        <v>2500</v>
      </c>
      <c r="H15" s="41">
        <v>10000</v>
      </c>
    </row>
    <row r="16" ht="29.9" customHeight="1" spans="1:8">
      <c r="A16" s="39" t="s">
        <v>46</v>
      </c>
      <c r="B16" s="39" t="s">
        <v>382</v>
      </c>
      <c r="C16" s="39" t="s">
        <v>399</v>
      </c>
      <c r="D16" s="39" t="s">
        <v>400</v>
      </c>
      <c r="E16" s="37" t="s">
        <v>385</v>
      </c>
      <c r="F16" s="40">
        <v>1</v>
      </c>
      <c r="G16" s="41">
        <v>160000</v>
      </c>
      <c r="H16" s="41">
        <v>160000</v>
      </c>
    </row>
    <row r="17" ht="29.9" customHeight="1" spans="1:8">
      <c r="A17" s="39" t="s">
        <v>46</v>
      </c>
      <c r="B17" s="39" t="s">
        <v>382</v>
      </c>
      <c r="C17" s="39" t="s">
        <v>399</v>
      </c>
      <c r="D17" s="39" t="s">
        <v>401</v>
      </c>
      <c r="E17" s="37" t="s">
        <v>262</v>
      </c>
      <c r="F17" s="40">
        <v>1</v>
      </c>
      <c r="G17" s="41">
        <v>5000</v>
      </c>
      <c r="H17" s="41">
        <v>5000</v>
      </c>
    </row>
    <row r="18" ht="29.9" customHeight="1" spans="1:8">
      <c r="A18" s="39" t="s">
        <v>46</v>
      </c>
      <c r="B18" s="39" t="s">
        <v>382</v>
      </c>
      <c r="C18" s="39" t="s">
        <v>399</v>
      </c>
      <c r="D18" s="39" t="s">
        <v>402</v>
      </c>
      <c r="E18" s="37" t="s">
        <v>262</v>
      </c>
      <c r="F18" s="40">
        <v>1</v>
      </c>
      <c r="G18" s="41">
        <v>55000</v>
      </c>
      <c r="H18" s="41">
        <v>55000</v>
      </c>
    </row>
    <row r="19" ht="29.9" customHeight="1" spans="1:8">
      <c r="A19" s="39" t="s">
        <v>46</v>
      </c>
      <c r="B19" s="39" t="s">
        <v>382</v>
      </c>
      <c r="C19" s="39" t="s">
        <v>399</v>
      </c>
      <c r="D19" s="39" t="s">
        <v>403</v>
      </c>
      <c r="E19" s="37" t="s">
        <v>262</v>
      </c>
      <c r="F19" s="40">
        <v>1</v>
      </c>
      <c r="G19" s="41">
        <v>690000</v>
      </c>
      <c r="H19" s="41">
        <v>690000</v>
      </c>
    </row>
    <row r="20" ht="20.15" customHeight="1" spans="1:8">
      <c r="A20" s="37" t="s">
        <v>31</v>
      </c>
      <c r="B20" s="37"/>
      <c r="C20" s="37"/>
      <c r="D20" s="37"/>
      <c r="E20" s="37"/>
      <c r="F20" s="40">
        <v>72</v>
      </c>
      <c r="G20" s="41"/>
      <c r="H20" s="41">
        <v>4240000</v>
      </c>
    </row>
  </sheetData>
  <mergeCells count="8">
    <mergeCell ref="A2:H2"/>
    <mergeCell ref="F4:H4"/>
    <mergeCell ref="A20:E20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B19" sqref="B19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083333333333" customWidth="1"/>
    <col min="8" max="8" width="15.425" customWidth="1"/>
    <col min="9" max="11" width="19.6083333333333" customWidth="1"/>
  </cols>
  <sheetData>
    <row r="1" ht="13.5" customHeight="1" spans="4:11">
      <c r="D1" s="1"/>
      <c r="E1" s="1"/>
      <c r="F1" s="1"/>
      <c r="G1" s="1"/>
      <c r="K1" s="2" t="s">
        <v>404</v>
      </c>
    </row>
    <row r="2" ht="27.75" customHeight="1" spans="1:11">
      <c r="A2" s="27" t="s">
        <v>405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13.5" customHeight="1" spans="1:11">
      <c r="A3" s="4" t="str">
        <f>"单位名称："&amp;"云南省林业双中心"</f>
        <v>单位名称：云南省林业双中心</v>
      </c>
      <c r="B3" s="5"/>
      <c r="C3" s="5"/>
      <c r="D3" s="5"/>
      <c r="E3" s="5"/>
      <c r="F3" s="5"/>
      <c r="G3" s="5"/>
      <c r="H3" s="6"/>
      <c r="I3" s="6"/>
      <c r="J3" s="6"/>
      <c r="K3" s="7" t="s">
        <v>120</v>
      </c>
    </row>
    <row r="4" ht="21.75" customHeight="1" spans="1:11">
      <c r="A4" s="8" t="s">
        <v>185</v>
      </c>
      <c r="B4" s="8" t="s">
        <v>131</v>
      </c>
      <c r="C4" s="8" t="s">
        <v>186</v>
      </c>
      <c r="D4" s="9" t="s">
        <v>132</v>
      </c>
      <c r="E4" s="9" t="s">
        <v>133</v>
      </c>
      <c r="F4" s="9" t="s">
        <v>134</v>
      </c>
      <c r="G4" s="9" t="s">
        <v>135</v>
      </c>
      <c r="H4" s="15" t="s">
        <v>31</v>
      </c>
      <c r="I4" s="10" t="s">
        <v>406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34</v>
      </c>
      <c r="J5" s="9" t="s">
        <v>35</v>
      </c>
      <c r="K5" s="9" t="s">
        <v>36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33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3">
        <v>10</v>
      </c>
      <c r="K7" s="33">
        <v>11</v>
      </c>
    </row>
    <row r="8" ht="30.65" customHeight="1" spans="1:11">
      <c r="A8" s="29"/>
      <c r="B8" s="20"/>
      <c r="C8" s="29"/>
      <c r="D8" s="29"/>
      <c r="E8" s="29"/>
      <c r="F8" s="29"/>
      <c r="G8" s="29"/>
      <c r="H8" s="22"/>
      <c r="I8" s="22"/>
      <c r="J8" s="22"/>
      <c r="K8" s="22"/>
    </row>
    <row r="9" ht="30.65" customHeight="1" spans="1:11">
      <c r="A9" s="20"/>
      <c r="B9" s="20"/>
      <c r="C9" s="20"/>
      <c r="D9" s="20"/>
      <c r="E9" s="20"/>
      <c r="F9" s="20"/>
      <c r="G9" s="20"/>
      <c r="H9" s="22"/>
      <c r="I9" s="22"/>
      <c r="J9" s="22"/>
      <c r="K9" s="22"/>
    </row>
    <row r="10" ht="18.75" customHeight="1" spans="1:11">
      <c r="A10" s="30" t="s">
        <v>95</v>
      </c>
      <c r="B10" s="31"/>
      <c r="C10" s="31"/>
      <c r="D10" s="31"/>
      <c r="E10" s="31"/>
      <c r="F10" s="31"/>
      <c r="G10" s="32"/>
      <c r="H10" s="22"/>
      <c r="I10" s="22"/>
      <c r="J10" s="22"/>
      <c r="K10" s="22"/>
    </row>
    <row r="11" customHeight="1" spans="1:1">
      <c r="A11" t="s">
        <v>407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3"/>
  <sheetViews>
    <sheetView showZeros="0" workbookViewId="0">
      <selection activeCell="C25" sqref="C25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083333333333" customWidth="1"/>
    <col min="4" max="4" width="17.0333333333333" customWidth="1"/>
    <col min="5" max="7" width="27.0333333333333" customWidth="1"/>
  </cols>
  <sheetData>
    <row r="1" ht="13.5" customHeight="1" spans="4:7">
      <c r="D1" s="1"/>
      <c r="G1" s="2" t="s">
        <v>408</v>
      </c>
    </row>
    <row r="2" ht="27.75" customHeight="1" spans="1:7">
      <c r="A2" s="3" t="s">
        <v>409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"单位名称："&amp;"云南省林业双中心"</f>
        <v>单位名称：云南省林业双中心</v>
      </c>
      <c r="B3" s="5"/>
      <c r="C3" s="5"/>
      <c r="D3" s="5"/>
      <c r="E3" s="6"/>
      <c r="F3" s="6"/>
      <c r="G3" s="7" t="s">
        <v>120</v>
      </c>
    </row>
    <row r="4" ht="21.75" customHeight="1" spans="1:7">
      <c r="A4" s="8" t="s">
        <v>186</v>
      </c>
      <c r="B4" s="8" t="s">
        <v>185</v>
      </c>
      <c r="C4" s="8" t="s">
        <v>131</v>
      </c>
      <c r="D4" s="9" t="s">
        <v>410</v>
      </c>
      <c r="E4" s="10" t="s">
        <v>34</v>
      </c>
      <c r="F4" s="11"/>
      <c r="G4" s="12"/>
    </row>
    <row r="5" ht="21.75" customHeight="1" spans="1:7">
      <c r="A5" s="13"/>
      <c r="B5" s="13"/>
      <c r="C5" s="13"/>
      <c r="D5" s="14"/>
      <c r="E5" s="15" t="s">
        <v>411</v>
      </c>
      <c r="F5" s="9" t="s">
        <v>412</v>
      </c>
      <c r="G5" s="9" t="s">
        <v>413</v>
      </c>
    </row>
    <row r="6" ht="40.5" customHeight="1" spans="1:7">
      <c r="A6" s="16"/>
      <c r="B6" s="16"/>
      <c r="C6" s="16"/>
      <c r="D6" s="17"/>
      <c r="E6" s="18"/>
      <c r="F6" s="17" t="s">
        <v>33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9" customHeight="1" spans="1:7">
      <c r="A8" s="20" t="s">
        <v>46</v>
      </c>
      <c r="B8" s="21"/>
      <c r="C8" s="21"/>
      <c r="D8" s="20"/>
      <c r="E8" s="22">
        <v>17081200</v>
      </c>
      <c r="F8" s="22">
        <v>17081200</v>
      </c>
      <c r="G8" s="22">
        <v>17081200</v>
      </c>
    </row>
    <row r="9" ht="29.9" customHeight="1" spans="1:7">
      <c r="A9" s="20"/>
      <c r="B9" s="20" t="s">
        <v>414</v>
      </c>
      <c r="C9" s="20" t="s">
        <v>207</v>
      </c>
      <c r="D9" s="20" t="s">
        <v>415</v>
      </c>
      <c r="E9" s="22">
        <v>2165200</v>
      </c>
      <c r="F9" s="22">
        <v>2165200</v>
      </c>
      <c r="G9" s="22">
        <v>2165200</v>
      </c>
    </row>
    <row r="10" ht="29.9" customHeight="1" spans="1:7">
      <c r="A10" s="23"/>
      <c r="B10" s="20" t="s">
        <v>416</v>
      </c>
      <c r="C10" s="20" t="s">
        <v>194</v>
      </c>
      <c r="D10" s="20" t="s">
        <v>415</v>
      </c>
      <c r="E10" s="22">
        <v>5570000</v>
      </c>
      <c r="F10" s="22">
        <v>5570000</v>
      </c>
      <c r="G10" s="22">
        <v>5570000</v>
      </c>
    </row>
    <row r="11" ht="29.9" customHeight="1" spans="1:7">
      <c r="A11" s="23"/>
      <c r="B11" s="20" t="s">
        <v>417</v>
      </c>
      <c r="C11" s="20" t="s">
        <v>205</v>
      </c>
      <c r="D11" s="20" t="s">
        <v>415</v>
      </c>
      <c r="E11" s="22">
        <v>9286000</v>
      </c>
      <c r="F11" s="22">
        <v>9286000</v>
      </c>
      <c r="G11" s="22">
        <v>9286000</v>
      </c>
    </row>
    <row r="12" ht="29.9" customHeight="1" spans="1:7">
      <c r="A12" s="23"/>
      <c r="B12" s="20" t="s">
        <v>417</v>
      </c>
      <c r="C12" s="20" t="s">
        <v>189</v>
      </c>
      <c r="D12" s="20" t="s">
        <v>415</v>
      </c>
      <c r="E12" s="22">
        <v>60000</v>
      </c>
      <c r="F12" s="22">
        <v>60000</v>
      </c>
      <c r="G12" s="22">
        <v>60000</v>
      </c>
    </row>
    <row r="13" ht="18.75" customHeight="1" spans="1:7">
      <c r="A13" s="24" t="s">
        <v>31</v>
      </c>
      <c r="B13" s="25" t="s">
        <v>418</v>
      </c>
      <c r="C13" s="25"/>
      <c r="D13" s="26"/>
      <c r="E13" s="22">
        <v>17081200</v>
      </c>
      <c r="F13" s="22">
        <v>17081200</v>
      </c>
      <c r="G13" s="22">
        <v>17081200</v>
      </c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张雯</cp:lastModifiedBy>
  <dcterms:created xsi:type="dcterms:W3CDTF">2025-02-10T18:43:00Z</dcterms:created>
  <dcterms:modified xsi:type="dcterms:W3CDTF">2025-02-14T07:06:53Z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4717893C0F2940BA9A8480199A20BEC6_13</vt:lpwstr>
  </property>
  <property fmtid="{D5CDD505-2E9C-101B-9397-08002B2CF9AE}" pid="3" name="KSOProductBuildVer">
    <vt:lpwstr>2052-12.1.0.19770</vt:lpwstr>
  </property>
</Properties>
</file>