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<sst xmlns="http://schemas.openxmlformats.org/spreadsheetml/2006/main" count="1262" uniqueCount="470">
  <si>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</si>
  <si>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</si>
  <si>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</si>
  <si>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</si>
  <si>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</si>
  <si>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</si>
  <si>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</si>
  <si>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</si>
  <si>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</si>
  <si>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</si>
  <si>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</si>
  <si>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</si>
  <si>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</si>
  <si>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</si>
  <si>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</si>
  <si>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</si>
  <si>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</si>
  <si>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</si>
  <si>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</si>
  <si>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</si>
  <si>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</si>
  <si>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</si>
  <si>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</si>
  <si>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</si>
  <si>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</si>
  <si>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</si>
  <si>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</si>
  <si>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</si>
  <si>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</si>
  <si>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</si>
  <si>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</si>
  <si>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</si>
  <si>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</si>
  <si>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</si>
  <si>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</si>
  <si>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</si>
  <si>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</si>
  <si>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</si>
  <si>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</si>
  <si>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</si>
  <si>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</si>
  <si>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</si>
  <si>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</si>
  <si>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</si>
  <si>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</si>
  <si>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169023</t>
  </si>
  <si>
    <t>云南省林木种苗工作总站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</si>
  <si>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</si>
  <si>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</si>
  <si>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</si>
  <si>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</si>
  <si>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</si>
  <si>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</si>
  <si>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</si>
  <si>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</si>
  <si>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</si>
  <si>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</si>
  <si>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</si>
  <si>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</si>
  <si>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</si>
  <si>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</si>
  <si>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</si>
  <si>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20609</t>
  </si>
  <si>
    <t>科技重大项目</t>
  </si>
  <si>
    <t>2060902</t>
  </si>
  <si>
    <t>重点研发计划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</si>
  <si>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</si>
  <si>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</si>
  <si>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</si>
  <si>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</si>
  <si>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</si>
  <si>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</si>
  <si>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</si>
  <si>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</si>
  <si>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</si>
  <si>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</si>
  <si>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</si>
  <si>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</si>
  <si>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</si>
  <si>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</si>
  <si>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</si>
  <si>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</si>
  <si>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</si>
  <si>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</si>
  <si>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</si>
  <si>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</si>
  <si>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</si>
  <si>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</si>
  <si>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</si>
  <si>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</si>
  <si>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</si>
  <si>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</si>
  <si>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</si>
  <si>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2110404</t>
  </si>
  <si>
    <t>生物及物种资源保护</t>
  </si>
  <si>
    <t>213</t>
  </si>
  <si>
    <t>农林水支出</t>
  </si>
  <si>
    <t>21302</t>
  </si>
  <si>
    <t>林业和草原</t>
  </si>
  <si>
    <t>2130204</t>
  </si>
  <si>
    <t>事业机构</t>
  </si>
  <si>
    <t>2130205</t>
  </si>
  <si>
    <t>森林资源培育</t>
  </si>
  <si>
    <t>2130206</t>
  </si>
  <si>
    <t>技术推广与转化</t>
  </si>
  <si>
    <t>2130223</t>
  </si>
  <si>
    <t>信息管理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</si>
  <si>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</si>
  <si>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</si>
  <si>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</si>
  <si>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</si>
  <si>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</si>
  <si>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</si>
  <si>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</si>
  <si>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</si>
  <si>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</si>
  <si>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</si>
  <si>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</si>
  <si>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</si>
  <si>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</si>
  <si>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</si>
  <si>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</si>
  <si>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</si>
  <si>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</si>
  <si>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</si>
  <si>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</si>
  <si>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</si>
  <si>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</si>
  <si>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</si>
  <si>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</si>
  <si>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</si>
  <si>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</si>
  <si>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</si>
  <si>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</si>
  <si>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</si>
  <si>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</si>
  <si>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</si>
  <si>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</si>
  <si>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</si>
  <si>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</si>
  <si>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</si>
  <si>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</si>
  <si>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</si>
  <si>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</si>
  <si>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</si>
  <si>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注：我单位为公益二类差额拨款事业单位，不涉及一般公共预算“三公”经费支出，故本表为空表。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</si>
  <si>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</si>
  <si>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</si>
  <si>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</si>
  <si>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</si>
  <si>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</si>
  <si>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</si>
  <si>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</si>
  <si>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</si>
  <si>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</si>
  <si>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</si>
  <si>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</si>
  <si>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</si>
  <si>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</si>
  <si>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</si>
  <si>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</si>
  <si>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</si>
  <si>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</si>
  <si>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530000210000000023294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</si>
  <si>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</si>
  <si>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</si>
  <si>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</si>
  <si>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</si>
  <si>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</si>
  <si>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</si>
  <si>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</si>
  <si>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</si>
  <si>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</si>
  <si>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530000210000000023295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</si>
  <si>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</si>
  <si>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</si>
  <si>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</si>
  <si>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</si>
  <si>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</si>
  <si>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</si>
  <si>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</si>
  <si>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</si>
  <si>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</si>
  <si>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</si>
  <si>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</si>
  <si>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530000210000000023296</t>
  </si>
  <si>
    <t>社会保障缴费（职业年金单位缴费）</t>
  </si>
  <si>
    <t>30109</t>
  </si>
  <si>
    <t>职业年金缴费</t>
  </si>
  <si>
    <t>530000210000000023297</t>
  </si>
  <si>
    <t>30113</t>
  </si>
  <si>
    <t>530000210000000023298</t>
  </si>
  <si>
    <t>对个人和家庭的补助</t>
  </si>
  <si>
    <t>30399</t>
  </si>
  <si>
    <t>其他对个人和家庭的补助</t>
  </si>
  <si>
    <t>530000210000000023300</t>
  </si>
  <si>
    <t>公车购置及运维费</t>
  </si>
  <si>
    <t>30231</t>
  </si>
  <si>
    <t>公务用车运行维护费</t>
  </si>
  <si>
    <t>530000210000000023302</t>
  </si>
  <si>
    <t>30217</t>
  </si>
  <si>
    <t>530000210000000023304</t>
  </si>
  <si>
    <t>工会经费</t>
  </si>
  <si>
    <t>30228</t>
  </si>
  <si>
    <t>530000210000000023305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</si>
  <si>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</si>
  <si>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</si>
  <si>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</si>
  <si>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</si>
  <si>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</si>
  <si>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</si>
  <si>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</si>
  <si>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</si>
  <si>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</si>
  <si>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</si>
  <si>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</si>
  <si>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</si>
  <si>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</si>
  <si>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</si>
  <si>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</si>
  <si>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</si>
  <si>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</si>
  <si>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</si>
  <si>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</si>
  <si>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</si>
  <si>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</si>
  <si>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</si>
  <si>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</si>
  <si>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</si>
  <si>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</si>
  <si>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30229</t>
  </si>
  <si>
    <t>福利费</t>
  </si>
  <si>
    <t>30240</t>
  </si>
  <si>
    <t>税金及附加费用</t>
  </si>
  <si>
    <t>31002</t>
  </si>
  <si>
    <t>办公设备购置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</si>
  <si>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</si>
  <si>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</si>
  <si>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</si>
  <si>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</si>
  <si>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</si>
  <si>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</si>
  <si>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2024年第四批重点研发（农业领域）专项资金</t>
  </si>
  <si>
    <t>事业发展类</t>
  </si>
  <si>
    <t>530000241100003269056</t>
  </si>
  <si>
    <t>30227</t>
  </si>
  <si>
    <t>委托业务费</t>
  </si>
  <si>
    <t>31003</t>
  </si>
  <si>
    <t>专用设备购置</t>
  </si>
  <si>
    <t>滇丁香、百子莲优良品种繁育及栽培技术推广示范项目资金</t>
  </si>
  <si>
    <t>530000241100002981212</t>
  </si>
  <si>
    <t>30216</t>
  </si>
  <si>
    <t>培训费</t>
  </si>
  <si>
    <t>30226</t>
  </si>
  <si>
    <t>劳务费</t>
  </si>
  <si>
    <t>林下中药材良种繁育及栽培技术推广示范补助资金</t>
  </si>
  <si>
    <t>530000241100002405703</t>
  </si>
  <si>
    <t>绿美云南省级林木种苗保障体系建设项目补助资金</t>
  </si>
  <si>
    <t>530000231100001037943</t>
  </si>
  <si>
    <t>生态保护修复专项中央基建投资（云南省高原特色乡土树种国家林木种质资源库建设项目）专项资金</t>
  </si>
  <si>
    <t>530000241100003111846</t>
  </si>
  <si>
    <t>30901</t>
  </si>
  <si>
    <t>房屋建筑物购建</t>
  </si>
  <si>
    <t>30903</t>
  </si>
  <si>
    <t>30999</t>
  </si>
  <si>
    <t>其他基本建设支出</t>
  </si>
  <si>
    <t>省林草局下属云南省林木种苗工作总站信创项目资金</t>
  </si>
  <si>
    <t>530000251100003873564</t>
  </si>
  <si>
    <t>银杏、红椿等古树名木抢救复壮关键技术研究（林草联合专项）林草资金</t>
  </si>
  <si>
    <t>530000241100003268740</t>
  </si>
  <si>
    <t>云南省林草种质资源收集项目补助资金</t>
  </si>
  <si>
    <t>530000241100002408241</t>
  </si>
  <si>
    <t>重点研发农业领域专项资金</t>
  </si>
  <si>
    <t>530000231100001702335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</si>
  <si>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</si>
  <si>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</si>
  <si>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</si>
  <si>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</si>
  <si>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</si>
  <si>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</si>
  <si>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</si>
  <si>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</si>
  <si>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</si>
  <si>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</si>
  <si>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</si>
  <si>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</si>
  <si>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围绕绿美云南行动目标，以有效保障全省国土全域绿化种苗供应为中心，以加快推进林木良种化进程为主线，以科技创新为先导，以强化种苗执法和质量监管为重点，着力构建林草种质资源保存利用、良种选育审定推广体系、种苗生产供应、种苗行政执法、种苗社会化服务体系。2025年主要绩效目标为：（1）摸清全省林草种质资源家底，完成16个州市普查数据汇总和普查报告编制；（2）做好品种选育、审定和注册登记，通过审（认）定林木良种不少于30个，注册登记植物新品种不少于20个；（3）保障林草种苗质量，种苗质量抽查检验不低于40个批次。（4）做好种子生产基地技术指导和服务，开展技术指导不少于3次。（5）提高林草植物新品种知识产权意识和标准化编制水平，能力提升不少于110人。（6）做好林业标准化工作，年审查标准不低于10个。（7）做好古树名木抢救复壮技术指导，完成全省13个州市技术评估和抽查。</t>
  </si>
  <si>
    <t>产出指标</t>
  </si>
  <si>
    <t>数量指标</t>
  </si>
  <si>
    <t>审（认）定和注册登记品种</t>
  </si>
  <si>
    <t>&gt;=</t>
  </si>
  <si>
    <t>50</t>
  </si>
  <si>
    <t>个</t>
  </si>
  <si>
    <t>定量指标</t>
  </si>
  <si>
    <t>2025年完成30个品种审定，20个注册登记园艺植物新品种。</t>
  </si>
  <si>
    <t>围绕绿美云南行动目标，以有效保障全省国土全域绿化种苗供应为中心，以加快推进林木良种化进程为主线，以科技创新为先导，以强化种苗执法和质量监管为重点，着力构建林草种质资源保存利用、良种选育审定推广体系、种苗生产供应、种苗行政执法、种苗社会化服务体系。2025年主要绩效目标为：（1）摸清全省林草种质资源家底，完成16个州市普查数据汇总和普查报告编制；（2）做好品种选育、审定和注册登记，通过审（认）定林木良种不少于30个，注册登记植物新品种不少于20个；（3）保障林草种苗质量，种苗质量抽查检验不低于40个批次。（4）做好种子生产基地技术指导和服务，开展技术指导不少于3次。(5)提高林草植物新品种知识产权意识和标准化编制水平，能力提升不少于110人。(6)做好林业标准化工作，年审查标准不低于10个。(7)做好古树名木抢救复壮技术指导，完成全省13个州市技术评估和抽查。</t>
  </si>
  <si>
    <t>完成能力提升人数</t>
  </si>
  <si>
    <t>110</t>
  </si>
  <si>
    <t>人</t>
  </si>
  <si>
    <t>完成110人的能力提升任务，其中新品种保护60人，林业标准化50人。</t>
  </si>
  <si>
    <t>指导州市开展古树名木抢救复壮州市数量</t>
  </si>
  <si>
    <t>13</t>
  </si>
  <si>
    <t>指导13个州市完成古树名木抢救复壮任务。</t>
  </si>
  <si>
    <t>完成林木种苗标准审查和抽检量</t>
  </si>
  <si>
    <t>批次</t>
  </si>
  <si>
    <t>10个标准，40个种苗批</t>
  </si>
  <si>
    <t>林草种苗生产基地技术指导和服务</t>
  </si>
  <si>
    <t>次</t>
  </si>
  <si>
    <t>完成全省林草种苗生产基地技术指导和服务不少于3次。</t>
  </si>
  <si>
    <t>质量指标</t>
  </si>
  <si>
    <t>档案完整率</t>
  </si>
  <si>
    <t>90</t>
  </si>
  <si>
    <t>%</t>
  </si>
  <si>
    <t>完成90%档案资料收集及整理。</t>
  </si>
  <si>
    <t>验收通过率</t>
  </si>
  <si>
    <t>100</t>
  </si>
  <si>
    <t>普查任务100%的完成</t>
  </si>
  <si>
    <t>效益指标</t>
  </si>
  <si>
    <t>社会效益</t>
  </si>
  <si>
    <t>种质资源普查成果获取</t>
  </si>
  <si>
    <t>=</t>
  </si>
  <si>
    <t>项</t>
  </si>
  <si>
    <t>完成普查任务，取得普查结果。</t>
  </si>
  <si>
    <t>满意度指标</t>
  </si>
  <si>
    <t>服务对象满意度</t>
  </si>
  <si>
    <t>项目服务对象满意度达到90%以上。</t>
  </si>
  <si>
    <t>完成本年度信创产品购置24台</t>
  </si>
  <si>
    <t>购置计划完成量</t>
  </si>
  <si>
    <t>24</t>
  </si>
  <si>
    <t>台</t>
  </si>
  <si>
    <t>100%完成购置数量</t>
  </si>
  <si>
    <t>购置设备利用率</t>
  </si>
  <si>
    <t>反映设备利用情况
设备利用率=（投入使用设备数/购置设备总数）*100%。</t>
  </si>
  <si>
    <t>经济效益</t>
  </si>
  <si>
    <t>设备采购经济性</t>
  </si>
  <si>
    <t>1000</t>
  </si>
  <si>
    <t>元</t>
  </si>
  <si>
    <t>反映设备采购成本低于计划数所获得的经济效益。</t>
  </si>
  <si>
    <t>使用人员满意度</t>
  </si>
  <si>
    <t>95</t>
  </si>
  <si>
    <t>反映服务对象对购置设备的整体满意情况。
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</si>
  <si>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</si>
  <si>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</si>
  <si>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</si>
  <si>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注：我单位2025年预算不涉及部门政府性基金预算支出，故本表为空表。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</si>
  <si>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</si>
  <si>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</si>
  <si>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</si>
  <si>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</si>
  <si>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</si>
  <si>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</si>
  <si>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</si>
  <si>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</si>
  <si>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</si>
  <si>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</si>
  <si>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</si>
  <si>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</si>
  <si>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</t>
  </si>
  <si>
    <t>C23120302 车辆加油、添加燃料服务</t>
  </si>
  <si>
    <t>年</t>
  </si>
  <si>
    <t>车辆维修</t>
  </si>
  <si>
    <t>C23120301 车辆维修和保养服务</t>
  </si>
  <si>
    <t>车辆保险</t>
  </si>
  <si>
    <t>C1804010201 机动车保险服务</t>
  </si>
  <si>
    <t>A3黑白打印机</t>
  </si>
  <si>
    <t>A02021001 A3黑白打印机</t>
  </si>
  <si>
    <t>便携式计算机</t>
  </si>
  <si>
    <t>A02010108 便携式计算机</t>
  </si>
  <si>
    <t>触控一体机</t>
  </si>
  <si>
    <t>A02020800 触控一体机</t>
  </si>
  <si>
    <t>印刷服务</t>
  </si>
  <si>
    <t>C23090101 单证印刷服务</t>
  </si>
  <si>
    <t>A4多功能一体机</t>
  </si>
  <si>
    <t>A02020400 多功能一体机</t>
  </si>
  <si>
    <t>复印机</t>
  </si>
  <si>
    <t>A02020100 复印机</t>
  </si>
  <si>
    <t>会议椅</t>
  </si>
  <si>
    <t>A05010303 会议椅</t>
  </si>
  <si>
    <t>把</t>
  </si>
  <si>
    <t>会议桌</t>
  </si>
  <si>
    <t>A05010202 会议桌</t>
  </si>
  <si>
    <t>张</t>
  </si>
  <si>
    <t>计算机软件</t>
  </si>
  <si>
    <t>A08060301 基础软件</t>
  </si>
  <si>
    <t>套</t>
  </si>
  <si>
    <t>空调机</t>
  </si>
  <si>
    <t>A02061804 空调机</t>
  </si>
  <si>
    <t>针式打印机</t>
  </si>
  <si>
    <t>A02021006 票据打印机</t>
  </si>
  <si>
    <t>保密文件柜</t>
  </si>
  <si>
    <t>A05010599 其他柜类</t>
  </si>
  <si>
    <t>台式计算机</t>
  </si>
  <si>
    <t>A02010105 台式计算机</t>
  </si>
  <si>
    <t>投影仪</t>
  </si>
  <si>
    <t>A02020200 投影仪</t>
  </si>
  <si>
    <t>文件柜</t>
  </si>
  <si>
    <t>A05010502 文件柜</t>
  </si>
  <si>
    <t>组</t>
  </si>
  <si>
    <t>物业管理服务</t>
  </si>
  <si>
    <t>C21040000 物业管理服务</t>
  </si>
  <si>
    <t>信创便携式计算机</t>
  </si>
  <si>
    <t>信创台式计算机</t>
  </si>
  <si>
    <t>预算08表</t>
  </si>
  <si>
    <t>2025年部门政府购买服务预算表</t>
  </si>
  <si>
    <t>政府购买服务项目</t>
  </si>
  <si>
    <t>政府购买服务目录</t>
  </si>
  <si>
    <t>注：我单位2025年预算不涉及部门政府购买服务预算，故本表为空表。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</si>
  <si>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</si>
  <si>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</si>
  <si>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</si>
  <si>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</si>
  <si>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</si>
  <si>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</si>
  <si>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</si>
  <si>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</si>
  <si>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</si>
  <si>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</si>
  <si>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</si>
  <si>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</si>
  <si>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</si>
  <si>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</si>
  <si>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</si>
  <si>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</si>
  <si>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</si>
  <si>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</si>
  <si>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</si>
  <si>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</si>
  <si>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</si>
  <si>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</si>
  <si>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</si>
  <si>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</si>
  <si>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注：我单位2025年预算不涉及省对下转移支付预算，故本表为空表。</t>
  </si>
  <si>
    <t>预算09-2表</t>
  </si>
  <si>
    <t>2025年省对下转移支付绩效目标表</t>
  </si>
  <si>
    <t>注：我单位2025年预算不涉及省对下转移支付绩效目标，故本表为空表。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</si>
  <si>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</si>
  <si>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</si>
  <si>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</si>
  <si>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</si>
  <si>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</si>
  <si>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</si>
  <si>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</si>
  <si>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</si>
  <si>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</si>
  <si>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</si>
  <si>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</si>
  <si>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</si>
  <si>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笔记本电脑</t>
  </si>
  <si>
    <t>针式票据打印机</t>
  </si>
  <si>
    <t>A02052302 冷库制冷设备</t>
  </si>
  <si>
    <t>制冷设备</t>
  </si>
  <si>
    <t>A02052305 空调机组</t>
  </si>
  <si>
    <t>A02091104 平板显示设备</t>
  </si>
  <si>
    <t>展厅展示屏</t>
  </si>
  <si>
    <t>家具和用品</t>
  </si>
  <si>
    <t>无形资产</t>
  </si>
  <si>
    <t>基础软件</t>
  </si>
  <si>
    <t>预算11表</t>
  </si>
  <si>
    <t>2025年中央转移支付补助项目支出预算表</t>
  </si>
  <si>
    <t>上级补助</t>
  </si>
  <si>
    <t>注：我单位2025年预算不涉及中央转移支付补助项目支出预算，故本表为空表。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</si>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</sst>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72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49" fontId="5" fillId="0" borderId="7" xfId="53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8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opLeftCell="A2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083333333333" customWidth="1"/>
    <col min="3" max="3" width="40.4166666666667" customWidth="1"/>
    <col min="4" max="4" width="50.175" customWidth="1"/>
  </cols>
  <sheetData>
    <row r="1" ht="12" customHeight="1" spans="4:4">
      <c r="D1" s="97" t="s">
        <v>0</v>
      </c>
    </row>
    <row r="2" ht="36" customHeight="1" spans="1:4">
      <c r="A2" s="43" t="s">
        <v>1</v>
      </c>
      <c r="B2" s="164"/>
      <c r="C2" s="164"/>
      <c r="D2" s="164"/>
    </row>
    <row r="3" ht="21" customHeight="1" spans="1:4">
      <c r="A3" s="89" t="str">
        <f>"单位名称："&amp;"云南省林木种苗工作总站"</f>
        <v>单位名称：云南省林木种苗工作总站</v>
      </c>
      <c r="B3" s="130"/>
      <c r="C3" s="130"/>
      <c r="D3" s="9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8</v>
      </c>
      <c r="B7" s="117">
        <v>5559513.59</v>
      </c>
      <c r="C7" s="23" t="str">
        <f>"一"&amp;"、"&amp;"科学技术支出"</f>
        <v>一、科学技术支出</v>
      </c>
      <c r="D7" s="117">
        <v>320000</v>
      </c>
    </row>
    <row r="8" ht="25.4" customHeight="1" spans="1:4">
      <c r="A8" s="141" t="s">
        <v>9</v>
      </c>
      <c r="B8" s="117"/>
      <c r="C8" s="23" t="str">
        <f>"二"&amp;"、"&amp;"社会保障和就业支出"</f>
        <v>二、社会保障和就业支出</v>
      </c>
      <c r="D8" s="117">
        <v>1971104.95</v>
      </c>
    </row>
    <row r="9" ht="25.4" customHeight="1" spans="1:4">
      <c r="A9" s="141" t="s">
        <v>10</v>
      </c>
      <c r="B9" s="117"/>
      <c r="C9" s="23" t="str">
        <f>"三"&amp;"、"&amp;"卫生健康支出"</f>
        <v>三、卫生健康支出</v>
      </c>
      <c r="D9" s="117">
        <v>1438400</v>
      </c>
    </row>
    <row r="10" ht="25.4" customHeight="1" spans="1:4">
      <c r="A10" s="141" t="s">
        <v>11</v>
      </c>
      <c r="B10" s="88"/>
      <c r="C10" s="23" t="str">
        <f>"四"&amp;"、"&amp;"节能环保支出"</f>
        <v>四、节能环保支出</v>
      </c>
      <c r="D10" s="117">
        <v>12032103.3</v>
      </c>
    </row>
    <row r="11" ht="25.4" customHeight="1" spans="1:4">
      <c r="A11" s="141" t="s">
        <v>12</v>
      </c>
      <c r="B11" s="117">
        <v>11937100</v>
      </c>
      <c r="C11" s="23" t="str">
        <f>"五"&amp;"、"&amp;"农林水支出"</f>
        <v>五、农林水支出</v>
      </c>
      <c r="D11" s="117">
        <v>13844953.16</v>
      </c>
    </row>
    <row r="12" ht="25.4" customHeight="1" spans="1:4">
      <c r="A12" s="141" t="s">
        <v>13</v>
      </c>
      <c r="B12" s="88">
        <v>2780000</v>
      </c>
      <c r="C12" s="23" t="str">
        <f>"六"&amp;"、"&amp;"住房保障支出"</f>
        <v>六、住房保障支出</v>
      </c>
      <c r="D12" s="117">
        <v>930000</v>
      </c>
    </row>
    <row r="13" ht="25.4" customHeight="1" spans="1:4">
      <c r="A13" s="141" t="s">
        <v>14</v>
      </c>
      <c r="B13" s="88"/>
      <c r="C13" s="23"/>
      <c r="D13" s="117"/>
    </row>
    <row r="14" ht="25.4" customHeight="1" spans="1:4">
      <c r="A14" s="141" t="s">
        <v>15</v>
      </c>
      <c r="B14" s="88"/>
      <c r="C14" s="23"/>
      <c r="D14" s="117"/>
    </row>
    <row r="15" ht="25.4" customHeight="1" spans="1:4">
      <c r="A15" s="165" t="s">
        <v>16</v>
      </c>
      <c r="B15" s="88"/>
      <c r="C15" s="23"/>
      <c r="D15" s="117"/>
    </row>
    <row r="16" ht="25.4" customHeight="1" spans="1:4">
      <c r="A16" s="165" t="s">
        <v>17</v>
      </c>
      <c r="B16" s="117">
        <v>9157100</v>
      </c>
      <c r="C16" s="23"/>
      <c r="D16" s="117"/>
    </row>
    <row r="17" ht="25.4" customHeight="1" spans="1:4">
      <c r="A17" s="166" t="s">
        <v>18</v>
      </c>
      <c r="B17" s="137">
        <v>17496613.59</v>
      </c>
      <c r="C17" s="139" t="s">
        <v>19</v>
      </c>
      <c r="D17" s="137">
        <v>30536561.41</v>
      </c>
    </row>
    <row r="18" ht="25.4" customHeight="1" spans="1:4">
      <c r="A18" s="167" t="s">
        <v>20</v>
      </c>
      <c r="B18" s="137">
        <v>13046947.82</v>
      </c>
      <c r="C18" s="168" t="s">
        <v>21</v>
      </c>
      <c r="D18" s="169">
        <v>7000</v>
      </c>
    </row>
    <row r="19" ht="25.4" customHeight="1" spans="1:4">
      <c r="A19" s="170" t="s">
        <v>22</v>
      </c>
      <c r="B19" s="117">
        <v>13046947.82</v>
      </c>
      <c r="C19" s="138" t="s">
        <v>22</v>
      </c>
      <c r="D19" s="88"/>
    </row>
    <row r="20" ht="25.4" customHeight="1" spans="1:4">
      <c r="A20" s="170" t="s">
        <v>23</v>
      </c>
      <c r="B20" s="117"/>
      <c r="C20" s="138" t="s">
        <v>24</v>
      </c>
      <c r="D20" s="88">
        <v>7000</v>
      </c>
    </row>
    <row r="21" ht="25.4" customHeight="1" spans="1:4">
      <c r="A21" s="171" t="s">
        <v>25</v>
      </c>
      <c r="B21" s="137">
        <v>30543561.41</v>
      </c>
      <c r="C21" s="139" t="s">
        <v>26</v>
      </c>
      <c r="D21" s="133">
        <v>30543561.41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333333333333" customWidth="1"/>
    <col min="2" max="2" width="35.2833333333333" customWidth="1"/>
    <col min="3" max="19" width="16.175" customWidth="1"/>
  </cols>
  <sheetData>
    <row r="1" ht="12" customHeight="1" spans="1:18">
      <c r="A1" s="22"/>
      <c r="J1" s="154"/>
      <c r="R1" s="2" t="s">
        <v>27</v>
      </c>
    </row>
    <row r="2" ht="36" customHeight="1" spans="1:19">
      <c r="A2" s="143" t="s">
        <v>28</v>
      </c>
      <c r="B2" s="27"/>
      <c r="C2" s="27"/>
      <c r="D2" s="27"/>
      <c r="E2" s="27"/>
      <c r="F2" s="27"/>
      <c r="G2" s="27"/>
      <c r="H2" s="27"/>
      <c r="I2" s="27"/>
      <c r="J2" s="44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9" t="str">
        <f>"单位名称："&amp;"云南省林木种苗工作总站"</f>
        <v>单位名称：云南省林木种苗工作总站</v>
      </c>
      <c r="B3" s="6"/>
      <c r="C3" s="6"/>
      <c r="D3" s="6"/>
      <c r="E3" s="6"/>
      <c r="F3" s="6"/>
      <c r="G3" s="6"/>
      <c r="H3" s="6"/>
      <c r="I3" s="6"/>
      <c r="J3" s="155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4" t="s">
        <v>29</v>
      </c>
      <c r="B4" s="145" t="s">
        <v>30</v>
      </c>
      <c r="C4" s="145" t="s">
        <v>31</v>
      </c>
      <c r="D4" s="146" t="s">
        <v>32</v>
      </c>
      <c r="E4" s="147"/>
      <c r="F4" s="147"/>
      <c r="G4" s="147"/>
      <c r="H4" s="147"/>
      <c r="I4" s="147"/>
      <c r="J4" s="156"/>
      <c r="K4" s="147"/>
      <c r="L4" s="147"/>
      <c r="M4" s="147"/>
      <c r="N4" s="157"/>
      <c r="O4" s="157" t="s">
        <v>20</v>
      </c>
      <c r="P4" s="157"/>
      <c r="Q4" s="157"/>
      <c r="R4" s="157"/>
      <c r="S4" s="157"/>
    </row>
    <row r="5" ht="18" customHeight="1" spans="1:19">
      <c r="A5" s="148"/>
      <c r="B5" s="149"/>
      <c r="C5" s="149"/>
      <c r="D5" s="149" t="s">
        <v>33</v>
      </c>
      <c r="E5" s="149" t="s">
        <v>34</v>
      </c>
      <c r="F5" s="149" t="s">
        <v>35</v>
      </c>
      <c r="G5" s="149" t="s">
        <v>36</v>
      </c>
      <c r="H5" s="149" t="s">
        <v>37</v>
      </c>
      <c r="I5" s="158" t="s">
        <v>38</v>
      </c>
      <c r="J5" s="159"/>
      <c r="K5" s="158" t="s">
        <v>39</v>
      </c>
      <c r="L5" s="158" t="s">
        <v>40</v>
      </c>
      <c r="M5" s="158" t="s">
        <v>41</v>
      </c>
      <c r="N5" s="160" t="s">
        <v>42</v>
      </c>
      <c r="O5" s="161" t="s">
        <v>33</v>
      </c>
      <c r="P5" s="161" t="s">
        <v>34</v>
      </c>
      <c r="Q5" s="161" t="s">
        <v>35</v>
      </c>
      <c r="R5" s="161" t="s">
        <v>36</v>
      </c>
      <c r="S5" s="161" t="s">
        <v>43</v>
      </c>
    </row>
    <row r="6" ht="29.25" customHeight="1" spans="1:19">
      <c r="A6" s="150"/>
      <c r="B6" s="151"/>
      <c r="C6" s="151"/>
      <c r="D6" s="151"/>
      <c r="E6" s="151"/>
      <c r="F6" s="151"/>
      <c r="G6" s="151"/>
      <c r="H6" s="151"/>
      <c r="I6" s="162" t="s">
        <v>33</v>
      </c>
      <c r="J6" s="162" t="s">
        <v>44</v>
      </c>
      <c r="K6" s="162" t="s">
        <v>39</v>
      </c>
      <c r="L6" s="162" t="s">
        <v>40</v>
      </c>
      <c r="M6" s="162" t="s">
        <v>41</v>
      </c>
      <c r="N6" s="162" t="s">
        <v>42</v>
      </c>
      <c r="O6" s="162"/>
      <c r="P6" s="162"/>
      <c r="Q6" s="162"/>
      <c r="R6" s="162"/>
      <c r="S6" s="162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4">
        <v>10</v>
      </c>
      <c r="K7" s="34">
        <v>11</v>
      </c>
      <c r="L7" s="163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</row>
    <row r="8" ht="31.4" customHeight="1" spans="1:19">
      <c r="A8" s="29" t="s">
        <v>45</v>
      </c>
      <c r="B8" s="29" t="s">
        <v>46</v>
      </c>
      <c r="C8" s="22">
        <v>30543561.41</v>
      </c>
      <c r="D8" s="117">
        <v>17496613.59</v>
      </c>
      <c r="E8" s="88">
        <v>5559513.59</v>
      </c>
      <c r="F8" s="88"/>
      <c r="G8" s="88"/>
      <c r="H8" s="88"/>
      <c r="I8" s="88">
        <v>11937100</v>
      </c>
      <c r="J8" s="88">
        <v>2780000</v>
      </c>
      <c r="K8" s="88"/>
      <c r="L8" s="88"/>
      <c r="M8" s="88"/>
      <c r="N8" s="88">
        <v>9157100</v>
      </c>
      <c r="O8" s="88">
        <v>13046947.82</v>
      </c>
      <c r="P8" s="88">
        <v>13046947.82</v>
      </c>
      <c r="Q8" s="88"/>
      <c r="R8" s="88"/>
      <c r="S8" s="88"/>
    </row>
    <row r="9" ht="16.5" customHeight="1" spans="1:19">
      <c r="A9" s="152" t="s">
        <v>31</v>
      </c>
      <c r="B9" s="153"/>
      <c r="C9" s="117">
        <v>30543561.41</v>
      </c>
      <c r="D9" s="117">
        <v>17496613.59</v>
      </c>
      <c r="E9" s="88">
        <v>5559513.59</v>
      </c>
      <c r="F9" s="88"/>
      <c r="G9" s="88"/>
      <c r="H9" s="88"/>
      <c r="I9" s="88">
        <v>11937100</v>
      </c>
      <c r="J9" s="88">
        <v>2780000</v>
      </c>
      <c r="K9" s="88"/>
      <c r="L9" s="88"/>
      <c r="M9" s="88"/>
      <c r="N9" s="88">
        <v>9157100</v>
      </c>
      <c r="O9" s="88">
        <v>13046947.82</v>
      </c>
      <c r="P9" s="88">
        <v>13046947.82</v>
      </c>
      <c r="Q9" s="88"/>
      <c r="R9" s="88"/>
      <c r="S9" s="88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4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14.2833333333333" customWidth="1"/>
    <col min="2" max="2" width="32.575" customWidth="1"/>
    <col min="3" max="6" width="18.8583333333333" customWidth="1"/>
    <col min="7" max="7" width="21.2833333333333" customWidth="1"/>
    <col min="8" max="9" width="18.8583333333333" customWidth="1"/>
    <col min="10" max="10" width="17.8583333333333" customWidth="1"/>
    <col min="11" max="15" width="18.8583333333333" customWidth="1"/>
  </cols>
  <sheetData>
    <row r="1" ht="15.75" customHeight="1" spans="15:15">
      <c r="O1" s="53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8" t="str">
        <f>"单位名称："&amp;"云南省林木种苗工作总站"</f>
        <v>单位名称：云南省林木种苗工作总站</v>
      </c>
      <c r="B3" s="99"/>
      <c r="C3" s="56"/>
      <c r="D3" s="56"/>
      <c r="E3" s="56"/>
      <c r="F3" s="56"/>
      <c r="G3" s="6"/>
      <c r="H3" s="56"/>
      <c r="I3" s="56"/>
      <c r="J3" s="6"/>
      <c r="K3" s="56"/>
      <c r="L3" s="56"/>
      <c r="M3" s="6"/>
      <c r="N3" s="6"/>
      <c r="O3" s="10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0" t="s">
        <v>34</v>
      </c>
      <c r="E4" s="60"/>
      <c r="F4" s="60"/>
      <c r="G4" s="142" t="s">
        <v>35</v>
      </c>
      <c r="H4" s="9" t="s">
        <v>36</v>
      </c>
      <c r="I4" s="9" t="s">
        <v>51</v>
      </c>
      <c r="J4" s="10" t="s">
        <v>52</v>
      </c>
      <c r="K4" s="66" t="s">
        <v>53</v>
      </c>
      <c r="L4" s="66" t="s">
        <v>54</v>
      </c>
      <c r="M4" s="66" t="s">
        <v>55</v>
      </c>
      <c r="N4" s="66" t="s">
        <v>56</v>
      </c>
      <c r="O4" s="83" t="s">
        <v>57</v>
      </c>
    </row>
    <row r="5" ht="30" customHeight="1" spans="1:15">
      <c r="A5" s="18"/>
      <c r="B5" s="18"/>
      <c r="C5" s="18"/>
      <c r="D5" s="60" t="s">
        <v>33</v>
      </c>
      <c r="E5" s="60" t="s">
        <v>58</v>
      </c>
      <c r="F5" s="60" t="s">
        <v>59</v>
      </c>
      <c r="G5" s="18"/>
      <c r="H5" s="18"/>
      <c r="I5" s="18"/>
      <c r="J5" s="60" t="s">
        <v>33</v>
      </c>
      <c r="K5" s="87" t="s">
        <v>53</v>
      </c>
      <c r="L5" s="87" t="s">
        <v>54</v>
      </c>
      <c r="M5" s="87" t="s">
        <v>55</v>
      </c>
      <c r="N5" s="87" t="s">
        <v>56</v>
      </c>
      <c r="O5" s="87" t="s">
        <v>57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60">
        <v>15</v>
      </c>
    </row>
    <row r="7" ht="20.25" customHeight="1" spans="1:15">
      <c r="A7" s="29" t="s">
        <v>60</v>
      </c>
      <c r="B7" s="29" t="s">
        <v>61</v>
      </c>
      <c r="C7" s="117">
        <v>320000</v>
      </c>
      <c r="D7" s="117">
        <v>320000</v>
      </c>
      <c r="E7" s="117"/>
      <c r="F7" s="117">
        <v>320000</v>
      </c>
      <c r="G7" s="88"/>
      <c r="H7" s="117"/>
      <c r="I7" s="117"/>
      <c r="J7" s="117"/>
      <c r="K7" s="117"/>
      <c r="L7" s="117"/>
      <c r="M7" s="88"/>
      <c r="N7" s="117"/>
      <c r="O7" s="117"/>
    </row>
    <row r="8" ht="20.25" customHeight="1" spans="1:15">
      <c r="A8" s="125" t="s">
        <v>62</v>
      </c>
      <c r="B8" s="125" t="s">
        <v>63</v>
      </c>
      <c r="C8" s="117">
        <v>320000</v>
      </c>
      <c r="D8" s="117">
        <v>320000</v>
      </c>
      <c r="E8" s="117"/>
      <c r="F8" s="117">
        <v>320000</v>
      </c>
      <c r="G8" s="88"/>
      <c r="H8" s="117"/>
      <c r="I8" s="117"/>
      <c r="J8" s="117"/>
      <c r="K8" s="117"/>
      <c r="L8" s="117"/>
      <c r="M8" s="88"/>
      <c r="N8" s="117"/>
      <c r="O8" s="117"/>
    </row>
    <row r="9" ht="20.25" customHeight="1" spans="1:15">
      <c r="A9" s="126" t="s">
        <v>64</v>
      </c>
      <c r="B9" s="126" t="s">
        <v>65</v>
      </c>
      <c r="C9" s="117">
        <v>320000</v>
      </c>
      <c r="D9" s="117">
        <v>320000</v>
      </c>
      <c r="E9" s="117"/>
      <c r="F9" s="117">
        <v>320000</v>
      </c>
      <c r="G9" s="88"/>
      <c r="H9" s="117"/>
      <c r="I9" s="117"/>
      <c r="J9" s="117"/>
      <c r="K9" s="117"/>
      <c r="L9" s="117"/>
      <c r="M9" s="88"/>
      <c r="N9" s="117"/>
      <c r="O9" s="117"/>
    </row>
    <row r="10" ht="20.25" customHeight="1" spans="1:15">
      <c r="A10" s="29" t="s">
        <v>66</v>
      </c>
      <c r="B10" s="29" t="s">
        <v>67</v>
      </c>
      <c r="C10" s="117">
        <v>1971104.95</v>
      </c>
      <c r="D10" s="117">
        <v>45004.95</v>
      </c>
      <c r="E10" s="117">
        <v>45004.95</v>
      </c>
      <c r="F10" s="117"/>
      <c r="G10" s="88"/>
      <c r="H10" s="117"/>
      <c r="I10" s="117"/>
      <c r="J10" s="117">
        <v>1926100</v>
      </c>
      <c r="K10" s="117"/>
      <c r="L10" s="117"/>
      <c r="M10" s="88"/>
      <c r="N10" s="117"/>
      <c r="O10" s="117">
        <v>1926100</v>
      </c>
    </row>
    <row r="11" ht="20.25" customHeight="1" spans="1:15">
      <c r="A11" s="125" t="s">
        <v>68</v>
      </c>
      <c r="B11" s="125" t="s">
        <v>69</v>
      </c>
      <c r="C11" s="117">
        <v>1894030</v>
      </c>
      <c r="D11" s="117">
        <v>37530</v>
      </c>
      <c r="E11" s="117">
        <v>37530</v>
      </c>
      <c r="F11" s="117"/>
      <c r="G11" s="88"/>
      <c r="H11" s="117"/>
      <c r="I11" s="117"/>
      <c r="J11" s="117">
        <v>1856500</v>
      </c>
      <c r="K11" s="117"/>
      <c r="L11" s="117"/>
      <c r="M11" s="88"/>
      <c r="N11" s="117"/>
      <c r="O11" s="117">
        <v>1856500</v>
      </c>
    </row>
    <row r="12" ht="20.25" customHeight="1" spans="1:15">
      <c r="A12" s="126" t="s">
        <v>70</v>
      </c>
      <c r="B12" s="126" t="s">
        <v>71</v>
      </c>
      <c r="C12" s="117">
        <v>37530</v>
      </c>
      <c r="D12" s="117">
        <v>37530</v>
      </c>
      <c r="E12" s="117">
        <v>37530</v>
      </c>
      <c r="F12" s="117"/>
      <c r="G12" s="88"/>
      <c r="H12" s="117"/>
      <c r="I12" s="117"/>
      <c r="J12" s="117"/>
      <c r="K12" s="117"/>
      <c r="L12" s="117"/>
      <c r="M12" s="88"/>
      <c r="N12" s="117"/>
      <c r="O12" s="117"/>
    </row>
    <row r="13" ht="20.25" customHeight="1" spans="1:15">
      <c r="A13" s="126" t="s">
        <v>72</v>
      </c>
      <c r="B13" s="126" t="s">
        <v>73</v>
      </c>
      <c r="C13" s="117">
        <v>1237700</v>
      </c>
      <c r="D13" s="117"/>
      <c r="E13" s="117"/>
      <c r="F13" s="117"/>
      <c r="G13" s="88"/>
      <c r="H13" s="117"/>
      <c r="I13" s="117"/>
      <c r="J13" s="117">
        <v>1237700</v>
      </c>
      <c r="K13" s="117"/>
      <c r="L13" s="117"/>
      <c r="M13" s="88"/>
      <c r="N13" s="117"/>
      <c r="O13" s="117">
        <v>1237700</v>
      </c>
    </row>
    <row r="14" ht="20.25" customHeight="1" spans="1:15">
      <c r="A14" s="126" t="s">
        <v>74</v>
      </c>
      <c r="B14" s="126" t="s">
        <v>75</v>
      </c>
      <c r="C14" s="117">
        <v>618800</v>
      </c>
      <c r="D14" s="117"/>
      <c r="E14" s="117"/>
      <c r="F14" s="117"/>
      <c r="G14" s="88"/>
      <c r="H14" s="117"/>
      <c r="I14" s="117"/>
      <c r="J14" s="117">
        <v>618800</v>
      </c>
      <c r="K14" s="117"/>
      <c r="L14" s="117"/>
      <c r="M14" s="88"/>
      <c r="N14" s="117"/>
      <c r="O14" s="117">
        <v>618800</v>
      </c>
    </row>
    <row r="15" ht="20.25" customHeight="1" spans="1:15">
      <c r="A15" s="125" t="s">
        <v>76</v>
      </c>
      <c r="B15" s="125" t="s">
        <v>77</v>
      </c>
      <c r="C15" s="117">
        <v>77074.95</v>
      </c>
      <c r="D15" s="117">
        <v>7474.95</v>
      </c>
      <c r="E15" s="117">
        <v>7474.95</v>
      </c>
      <c r="F15" s="117"/>
      <c r="G15" s="88"/>
      <c r="H15" s="117"/>
      <c r="I15" s="117"/>
      <c r="J15" s="117">
        <v>69600</v>
      </c>
      <c r="K15" s="117"/>
      <c r="L15" s="117"/>
      <c r="M15" s="88"/>
      <c r="N15" s="117"/>
      <c r="O15" s="117">
        <v>69600</v>
      </c>
    </row>
    <row r="16" ht="20.25" customHeight="1" spans="1:15">
      <c r="A16" s="126" t="s">
        <v>78</v>
      </c>
      <c r="B16" s="126" t="s">
        <v>77</v>
      </c>
      <c r="C16" s="117">
        <v>77074.95</v>
      </c>
      <c r="D16" s="117">
        <v>7474.95</v>
      </c>
      <c r="E16" s="117">
        <v>7474.95</v>
      </c>
      <c r="F16" s="117"/>
      <c r="G16" s="88"/>
      <c r="H16" s="117"/>
      <c r="I16" s="117"/>
      <c r="J16" s="117">
        <v>69600</v>
      </c>
      <c r="K16" s="117"/>
      <c r="L16" s="117"/>
      <c r="M16" s="88"/>
      <c r="N16" s="117"/>
      <c r="O16" s="117">
        <v>69600</v>
      </c>
    </row>
    <row r="17" ht="20.25" customHeight="1" spans="1:15">
      <c r="A17" s="29" t="s">
        <v>79</v>
      </c>
      <c r="B17" s="29" t="s">
        <v>80</v>
      </c>
      <c r="C17" s="117">
        <v>1438400</v>
      </c>
      <c r="D17" s="117"/>
      <c r="E17" s="117"/>
      <c r="F17" s="117"/>
      <c r="G17" s="88"/>
      <c r="H17" s="117"/>
      <c r="I17" s="117"/>
      <c r="J17" s="117">
        <v>1438400</v>
      </c>
      <c r="K17" s="117"/>
      <c r="L17" s="117"/>
      <c r="M17" s="88"/>
      <c r="N17" s="117"/>
      <c r="O17" s="117">
        <v>1438400</v>
      </c>
    </row>
    <row r="18" ht="20.25" customHeight="1" spans="1:15">
      <c r="A18" s="125" t="s">
        <v>81</v>
      </c>
      <c r="B18" s="125" t="s">
        <v>82</v>
      </c>
      <c r="C18" s="117">
        <v>1438400</v>
      </c>
      <c r="D18" s="117"/>
      <c r="E18" s="117"/>
      <c r="F18" s="117"/>
      <c r="G18" s="88"/>
      <c r="H18" s="117"/>
      <c r="I18" s="117"/>
      <c r="J18" s="117">
        <v>1438400</v>
      </c>
      <c r="K18" s="117"/>
      <c r="L18" s="117"/>
      <c r="M18" s="88"/>
      <c r="N18" s="117"/>
      <c r="O18" s="117">
        <v>1438400</v>
      </c>
    </row>
    <row r="19" ht="20.25" customHeight="1" spans="1:15">
      <c r="A19" s="126" t="s">
        <v>83</v>
      </c>
      <c r="B19" s="126" t="s">
        <v>84</v>
      </c>
      <c r="C19" s="117">
        <v>1003600</v>
      </c>
      <c r="D19" s="117"/>
      <c r="E19" s="117"/>
      <c r="F19" s="117"/>
      <c r="G19" s="88"/>
      <c r="H19" s="117"/>
      <c r="I19" s="117"/>
      <c r="J19" s="117">
        <v>1003600</v>
      </c>
      <c r="K19" s="117"/>
      <c r="L19" s="117"/>
      <c r="M19" s="88"/>
      <c r="N19" s="117"/>
      <c r="O19" s="117">
        <v>1003600</v>
      </c>
    </row>
    <row r="20" ht="20.25" customHeight="1" spans="1:15">
      <c r="A20" s="126" t="s">
        <v>85</v>
      </c>
      <c r="B20" s="126" t="s">
        <v>86</v>
      </c>
      <c r="C20" s="117">
        <v>386800</v>
      </c>
      <c r="D20" s="117"/>
      <c r="E20" s="117"/>
      <c r="F20" s="117"/>
      <c r="G20" s="88"/>
      <c r="H20" s="117"/>
      <c r="I20" s="117"/>
      <c r="J20" s="117">
        <v>386800</v>
      </c>
      <c r="K20" s="117"/>
      <c r="L20" s="117"/>
      <c r="M20" s="88"/>
      <c r="N20" s="117"/>
      <c r="O20" s="117">
        <v>386800</v>
      </c>
    </row>
    <row r="21" ht="20.25" customHeight="1" spans="1:15">
      <c r="A21" s="126" t="s">
        <v>87</v>
      </c>
      <c r="B21" s="126" t="s">
        <v>88</v>
      </c>
      <c r="C21" s="117">
        <v>48000</v>
      </c>
      <c r="D21" s="117"/>
      <c r="E21" s="117"/>
      <c r="F21" s="117"/>
      <c r="G21" s="88"/>
      <c r="H21" s="117"/>
      <c r="I21" s="117"/>
      <c r="J21" s="117">
        <v>48000</v>
      </c>
      <c r="K21" s="117"/>
      <c r="L21" s="117"/>
      <c r="M21" s="88"/>
      <c r="N21" s="117"/>
      <c r="O21" s="117">
        <v>48000</v>
      </c>
    </row>
    <row r="22" ht="20.25" customHeight="1" spans="1:15">
      <c r="A22" s="29" t="s">
        <v>89</v>
      </c>
      <c r="B22" s="29" t="s">
        <v>90</v>
      </c>
      <c r="C22" s="117">
        <v>12032103.3</v>
      </c>
      <c r="D22" s="117">
        <v>12032103.3</v>
      </c>
      <c r="E22" s="117"/>
      <c r="F22" s="117">
        <v>12032103.3</v>
      </c>
      <c r="G22" s="88"/>
      <c r="H22" s="117"/>
      <c r="I22" s="117"/>
      <c r="J22" s="117"/>
      <c r="K22" s="117"/>
      <c r="L22" s="117"/>
      <c r="M22" s="88"/>
      <c r="N22" s="117"/>
      <c r="O22" s="117"/>
    </row>
    <row r="23" ht="20.25" customHeight="1" spans="1:15">
      <c r="A23" s="125" t="s">
        <v>91</v>
      </c>
      <c r="B23" s="125" t="s">
        <v>92</v>
      </c>
      <c r="C23" s="117">
        <v>12032103.3</v>
      </c>
      <c r="D23" s="117">
        <v>12032103.3</v>
      </c>
      <c r="E23" s="117"/>
      <c r="F23" s="117">
        <v>12032103.3</v>
      </c>
      <c r="G23" s="88"/>
      <c r="H23" s="117"/>
      <c r="I23" s="117"/>
      <c r="J23" s="117"/>
      <c r="K23" s="117"/>
      <c r="L23" s="117"/>
      <c r="M23" s="88"/>
      <c r="N23" s="117"/>
      <c r="O23" s="117"/>
    </row>
    <row r="24" ht="20.25" customHeight="1" spans="1:15">
      <c r="A24" s="126" t="s">
        <v>93</v>
      </c>
      <c r="B24" s="126" t="s">
        <v>94</v>
      </c>
      <c r="C24" s="117">
        <v>12032103.3</v>
      </c>
      <c r="D24" s="117">
        <v>12032103.3</v>
      </c>
      <c r="E24" s="117"/>
      <c r="F24" s="117">
        <v>12032103.3</v>
      </c>
      <c r="G24" s="88"/>
      <c r="H24" s="117"/>
      <c r="I24" s="117"/>
      <c r="J24" s="117"/>
      <c r="K24" s="117"/>
      <c r="L24" s="117"/>
      <c r="M24" s="88"/>
      <c r="N24" s="117"/>
      <c r="O24" s="117"/>
    </row>
    <row r="25" ht="20.25" customHeight="1" spans="1:15">
      <c r="A25" s="29" t="s">
        <v>95</v>
      </c>
      <c r="B25" s="29" t="s">
        <v>96</v>
      </c>
      <c r="C25" s="117">
        <v>13844953.16</v>
      </c>
      <c r="D25" s="117">
        <v>6209353.16</v>
      </c>
      <c r="E25" s="117">
        <v>3888108.64</v>
      </c>
      <c r="F25" s="117">
        <v>2321244.52</v>
      </c>
      <c r="G25" s="88"/>
      <c r="H25" s="117"/>
      <c r="I25" s="117"/>
      <c r="J25" s="117">
        <v>7635600</v>
      </c>
      <c r="K25" s="117">
        <v>2780000</v>
      </c>
      <c r="L25" s="117"/>
      <c r="M25" s="88"/>
      <c r="N25" s="117"/>
      <c r="O25" s="117">
        <v>4855600</v>
      </c>
    </row>
    <row r="26" ht="20.25" customHeight="1" spans="1:15">
      <c r="A26" s="125" t="s">
        <v>97</v>
      </c>
      <c r="B26" s="125" t="s">
        <v>98</v>
      </c>
      <c r="C26" s="117">
        <v>13844953.16</v>
      </c>
      <c r="D26" s="117">
        <v>6209353.16</v>
      </c>
      <c r="E26" s="117">
        <v>3888108.64</v>
      </c>
      <c r="F26" s="117">
        <v>2321244.52</v>
      </c>
      <c r="G26" s="88"/>
      <c r="H26" s="117"/>
      <c r="I26" s="117"/>
      <c r="J26" s="117">
        <v>7635600</v>
      </c>
      <c r="K26" s="117">
        <v>2780000</v>
      </c>
      <c r="L26" s="117"/>
      <c r="M26" s="88"/>
      <c r="N26" s="117"/>
      <c r="O26" s="117">
        <v>4855600</v>
      </c>
    </row>
    <row r="27" ht="20.25" customHeight="1" spans="1:15">
      <c r="A27" s="126" t="s">
        <v>99</v>
      </c>
      <c r="B27" s="126" t="s">
        <v>100</v>
      </c>
      <c r="C27" s="117">
        <v>11523708.64</v>
      </c>
      <c r="D27" s="117">
        <v>3888108.64</v>
      </c>
      <c r="E27" s="117">
        <v>3888108.64</v>
      </c>
      <c r="F27" s="117"/>
      <c r="G27" s="88"/>
      <c r="H27" s="117"/>
      <c r="I27" s="117"/>
      <c r="J27" s="117">
        <v>7635600</v>
      </c>
      <c r="K27" s="117">
        <v>2780000</v>
      </c>
      <c r="L27" s="117"/>
      <c r="M27" s="88"/>
      <c r="N27" s="117"/>
      <c r="O27" s="117">
        <v>4855600</v>
      </c>
    </row>
    <row r="28" ht="20.25" customHeight="1" spans="1:15">
      <c r="A28" s="126" t="s">
        <v>101</v>
      </c>
      <c r="B28" s="126" t="s">
        <v>102</v>
      </c>
      <c r="C28" s="117">
        <v>1696983.85</v>
      </c>
      <c r="D28" s="117">
        <v>1696983.85</v>
      </c>
      <c r="E28" s="117"/>
      <c r="F28" s="117">
        <v>1696983.85</v>
      </c>
      <c r="G28" s="88"/>
      <c r="H28" s="117"/>
      <c r="I28" s="117"/>
      <c r="J28" s="117"/>
      <c r="K28" s="117"/>
      <c r="L28" s="117"/>
      <c r="M28" s="88"/>
      <c r="N28" s="117"/>
      <c r="O28" s="117"/>
    </row>
    <row r="29" ht="20.25" customHeight="1" spans="1:15">
      <c r="A29" s="126" t="s">
        <v>103</v>
      </c>
      <c r="B29" s="126" t="s">
        <v>104</v>
      </c>
      <c r="C29" s="117">
        <v>597860.67</v>
      </c>
      <c r="D29" s="117">
        <v>597860.67</v>
      </c>
      <c r="E29" s="117"/>
      <c r="F29" s="117">
        <v>597860.67</v>
      </c>
      <c r="G29" s="88"/>
      <c r="H29" s="117"/>
      <c r="I29" s="117"/>
      <c r="J29" s="117"/>
      <c r="K29" s="117"/>
      <c r="L29" s="117"/>
      <c r="M29" s="88"/>
      <c r="N29" s="117"/>
      <c r="O29" s="117"/>
    </row>
    <row r="30" ht="20.25" customHeight="1" spans="1:15">
      <c r="A30" s="126" t="s">
        <v>105</v>
      </c>
      <c r="B30" s="126" t="s">
        <v>106</v>
      </c>
      <c r="C30" s="117">
        <v>26400</v>
      </c>
      <c r="D30" s="117">
        <v>26400</v>
      </c>
      <c r="E30" s="117"/>
      <c r="F30" s="117">
        <v>26400</v>
      </c>
      <c r="G30" s="88"/>
      <c r="H30" s="117"/>
      <c r="I30" s="117"/>
      <c r="J30" s="117"/>
      <c r="K30" s="117"/>
      <c r="L30" s="117"/>
      <c r="M30" s="88"/>
      <c r="N30" s="117"/>
      <c r="O30" s="117"/>
    </row>
    <row r="31" ht="20.25" customHeight="1" spans="1:15">
      <c r="A31" s="29" t="s">
        <v>107</v>
      </c>
      <c r="B31" s="29" t="s">
        <v>108</v>
      </c>
      <c r="C31" s="117">
        <v>930000</v>
      </c>
      <c r="D31" s="117"/>
      <c r="E31" s="117"/>
      <c r="F31" s="117"/>
      <c r="G31" s="88"/>
      <c r="H31" s="117"/>
      <c r="I31" s="117"/>
      <c r="J31" s="117">
        <v>930000</v>
      </c>
      <c r="K31" s="117"/>
      <c r="L31" s="117"/>
      <c r="M31" s="88"/>
      <c r="N31" s="117"/>
      <c r="O31" s="117">
        <v>930000</v>
      </c>
    </row>
    <row r="32" ht="20.25" customHeight="1" spans="1:15">
      <c r="A32" s="125" t="s">
        <v>109</v>
      </c>
      <c r="B32" s="125" t="s">
        <v>110</v>
      </c>
      <c r="C32" s="117">
        <v>930000</v>
      </c>
      <c r="D32" s="117"/>
      <c r="E32" s="117"/>
      <c r="F32" s="117"/>
      <c r="G32" s="88"/>
      <c r="H32" s="117"/>
      <c r="I32" s="117"/>
      <c r="J32" s="117">
        <v>930000</v>
      </c>
      <c r="K32" s="117"/>
      <c r="L32" s="117"/>
      <c r="M32" s="88"/>
      <c r="N32" s="117"/>
      <c r="O32" s="117">
        <v>930000</v>
      </c>
    </row>
    <row r="33" ht="20.25" customHeight="1" spans="1:15">
      <c r="A33" s="126" t="s">
        <v>111</v>
      </c>
      <c r="B33" s="126" t="s">
        <v>112</v>
      </c>
      <c r="C33" s="117">
        <v>930000</v>
      </c>
      <c r="D33" s="117"/>
      <c r="E33" s="117"/>
      <c r="F33" s="117"/>
      <c r="G33" s="88"/>
      <c r="H33" s="117"/>
      <c r="I33" s="117"/>
      <c r="J33" s="117">
        <v>930000</v>
      </c>
      <c r="K33" s="117"/>
      <c r="L33" s="117"/>
      <c r="M33" s="88"/>
      <c r="N33" s="117"/>
      <c r="O33" s="117">
        <v>930000</v>
      </c>
    </row>
    <row r="34" ht="17.25" customHeight="1" spans="1:15">
      <c r="A34" s="101" t="s">
        <v>113</v>
      </c>
      <c r="B34" s="102" t="s">
        <v>113</v>
      </c>
      <c r="C34" s="117">
        <v>30536561.41</v>
      </c>
      <c r="D34" s="117">
        <v>18606461.41</v>
      </c>
      <c r="E34" s="117">
        <v>3933113.59</v>
      </c>
      <c r="F34" s="117">
        <v>14673347.82</v>
      </c>
      <c r="G34" s="88"/>
      <c r="H34" s="117"/>
      <c r="I34" s="117"/>
      <c r="J34" s="117">
        <v>11930100</v>
      </c>
      <c r="K34" s="117">
        <v>2780000</v>
      </c>
      <c r="L34" s="117"/>
      <c r="M34" s="88"/>
      <c r="N34" s="117"/>
      <c r="O34" s="117">
        <v>9150100</v>
      </c>
    </row>
  </sheetData>
  <mergeCells count="11">
    <mergeCell ref="A2:O2"/>
    <mergeCell ref="A3:L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3333333333333" defaultRowHeight="14.25" customHeight="1" outlineLevelCol="3"/>
  <cols>
    <col min="1" max="1" width="49.2833333333333" customWidth="1"/>
    <col min="2" max="2" width="43.3083333333333" customWidth="1"/>
    <col min="3" max="3" width="48.575" customWidth="1"/>
    <col min="4" max="4" width="41.175" customWidth="1"/>
  </cols>
  <sheetData>
    <row r="1" customHeight="1" spans="4:4">
      <c r="D1" s="96" t="s">
        <v>114</v>
      </c>
    </row>
    <row r="2" ht="31.5" customHeight="1" spans="1:4">
      <c r="A2" s="43" t="s">
        <v>115</v>
      </c>
      <c r="B2" s="129"/>
      <c r="C2" s="129"/>
      <c r="D2" s="129"/>
    </row>
    <row r="3" ht="17.25" customHeight="1" spans="1:4">
      <c r="A3" s="4" t="str">
        <f>"单位名称："&amp;"云南省林木种苗工作总站"</f>
        <v>单位名称：云南省林木种苗工作总站</v>
      </c>
      <c r="B3" s="130"/>
      <c r="C3" s="130"/>
      <c r="D3" s="9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1" t="s">
        <v>6</v>
      </c>
      <c r="C5" s="15" t="s">
        <v>116</v>
      </c>
      <c r="D5" s="131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117</v>
      </c>
      <c r="B7" s="133">
        <v>5559513.59</v>
      </c>
      <c r="C7" s="134" t="s">
        <v>118</v>
      </c>
      <c r="D7" s="133">
        <v>18606461.41</v>
      </c>
    </row>
    <row r="8" ht="29.15" customHeight="1" spans="1:4">
      <c r="A8" s="135" t="s">
        <v>119</v>
      </c>
      <c r="B8" s="88">
        <v>5559513.59</v>
      </c>
      <c r="C8" s="23" t="str">
        <f>"（一）"&amp;"科学技术支出"</f>
        <v>（一）科学技术支出</v>
      </c>
      <c r="D8" s="88">
        <v>320000</v>
      </c>
    </row>
    <row r="9" ht="29.15" customHeight="1" spans="1:4">
      <c r="A9" s="135" t="s">
        <v>120</v>
      </c>
      <c r="B9" s="88"/>
      <c r="C9" s="23" t="str">
        <f>"（二）"&amp;"社会保障和就业支出"</f>
        <v>（二）社会保障和就业支出</v>
      </c>
      <c r="D9" s="88">
        <v>45004.95</v>
      </c>
    </row>
    <row r="10" ht="29.15" customHeight="1" spans="1:4">
      <c r="A10" s="135" t="s">
        <v>121</v>
      </c>
      <c r="B10" s="88"/>
      <c r="C10" s="23" t="str">
        <f>"（三）"&amp;"卫生健康支出"</f>
        <v>（三）卫生健康支出</v>
      </c>
      <c r="D10" s="88"/>
    </row>
    <row r="11" ht="29.15" customHeight="1" spans="1:4">
      <c r="A11" s="136" t="s">
        <v>122</v>
      </c>
      <c r="B11" s="137">
        <v>13046947.82</v>
      </c>
      <c r="C11" s="23" t="str">
        <f>"（四）"&amp;"节能环保支出"</f>
        <v>（四）节能环保支出</v>
      </c>
      <c r="D11" s="88">
        <v>12032103.3</v>
      </c>
    </row>
    <row r="12" ht="29.15" customHeight="1" spans="1:4">
      <c r="A12" s="135" t="s">
        <v>119</v>
      </c>
      <c r="B12" s="117">
        <v>13046947.82</v>
      </c>
      <c r="C12" s="23" t="str">
        <f>"（五）"&amp;"农林水支出"</f>
        <v>（五）农林水支出</v>
      </c>
      <c r="D12" s="88">
        <v>6209353.16</v>
      </c>
    </row>
    <row r="13" ht="29.15" customHeight="1" spans="1:4">
      <c r="A13" s="138" t="s">
        <v>120</v>
      </c>
      <c r="B13" s="117"/>
      <c r="C13" s="23" t="str">
        <f>"（六）"&amp;"住房保障支出"</f>
        <v>（六）住房保障支出</v>
      </c>
      <c r="D13" s="88"/>
    </row>
    <row r="14" ht="29.15" customHeight="1" spans="1:4">
      <c r="A14" s="138" t="s">
        <v>121</v>
      </c>
      <c r="B14" s="137"/>
      <c r="C14" s="139"/>
      <c r="D14" s="137"/>
    </row>
    <row r="15" ht="29.15" customHeight="1" spans="1:4">
      <c r="A15" s="140"/>
      <c r="B15" s="137"/>
      <c r="C15" s="141" t="s">
        <v>123</v>
      </c>
      <c r="D15" s="137"/>
    </row>
    <row r="16" ht="29.15" customHeight="1" spans="1:4">
      <c r="A16" s="140" t="s">
        <v>124</v>
      </c>
      <c r="B16" s="137">
        <v>18606461.41</v>
      </c>
      <c r="C16" s="139" t="s">
        <v>26</v>
      </c>
      <c r="D16" s="137">
        <v>18606461.41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workbookViewId="0">
      <selection activeCell="A1" sqref="A1"/>
    </sheetView>
  </sheetViews>
  <sheetFormatPr defaultColWidth="9.13333333333333" defaultRowHeight="14.25" customHeight="1" outlineLevelCol="6"/>
  <cols>
    <col min="1" max="1" width="20.1333333333333" customWidth="1"/>
    <col min="2" max="2" width="37.3083333333333" customWidth="1"/>
    <col min="3" max="3" width="24.2833333333333" customWidth="1"/>
    <col min="4" max="6" width="25.025" customWidth="1"/>
    <col min="7" max="7" width="24.2833333333333" customWidth="1"/>
  </cols>
  <sheetData>
    <row r="1" ht="12" customHeight="1" spans="4:7">
      <c r="D1" s="109"/>
      <c r="F1" s="53"/>
      <c r="G1" s="53" t="s">
        <v>125</v>
      </c>
    </row>
    <row r="2" ht="39" customHeight="1" spans="1:7">
      <c r="A2" s="3" t="s">
        <v>126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"单位名称："&amp;"云南省林木种苗工作总站"</f>
        <v>单位名称：云南省林木种苗工作总站</v>
      </c>
      <c r="F3" s="100"/>
      <c r="G3" s="100" t="s">
        <v>2</v>
      </c>
    </row>
    <row r="4" ht="20.25" customHeight="1" spans="1:7">
      <c r="A4" s="119" t="s">
        <v>127</v>
      </c>
      <c r="B4" s="120"/>
      <c r="C4" s="121" t="s">
        <v>31</v>
      </c>
      <c r="D4" s="11" t="s">
        <v>58</v>
      </c>
      <c r="E4" s="11"/>
      <c r="F4" s="12"/>
      <c r="G4" s="121" t="s">
        <v>59</v>
      </c>
    </row>
    <row r="5" ht="20.25" customHeight="1" spans="1:7">
      <c r="A5" s="122" t="s">
        <v>49</v>
      </c>
      <c r="B5" s="123" t="s">
        <v>50</v>
      </c>
      <c r="C5" s="90"/>
      <c r="D5" s="90" t="s">
        <v>33</v>
      </c>
      <c r="E5" s="90" t="s">
        <v>128</v>
      </c>
      <c r="F5" s="90" t="s">
        <v>129</v>
      </c>
      <c r="G5" s="90"/>
    </row>
    <row r="6" ht="13.5" customHeight="1" spans="1:7">
      <c r="A6" s="124" t="s">
        <v>130</v>
      </c>
      <c r="B6" s="124" t="s">
        <v>131</v>
      </c>
      <c r="C6" s="124" t="s">
        <v>132</v>
      </c>
      <c r="D6" s="60"/>
      <c r="E6" s="124" t="s">
        <v>133</v>
      </c>
      <c r="F6" s="124" t="s">
        <v>134</v>
      </c>
      <c r="G6" s="124" t="s">
        <v>135</v>
      </c>
    </row>
    <row r="7" ht="18" customHeight="1" spans="1:7">
      <c r="A7" s="29" t="s">
        <v>66</v>
      </c>
      <c r="B7" s="29" t="s">
        <v>67</v>
      </c>
      <c r="C7" s="22">
        <v>45004.95</v>
      </c>
      <c r="D7" s="22">
        <v>45004.95</v>
      </c>
      <c r="E7" s="22">
        <v>7474.95</v>
      </c>
      <c r="F7" s="22">
        <v>37530</v>
      </c>
      <c r="G7" s="22"/>
    </row>
    <row r="8" ht="18" customHeight="1" spans="1:7">
      <c r="A8" s="29" t="s">
        <v>68</v>
      </c>
      <c r="B8" s="125" t="s">
        <v>69</v>
      </c>
      <c r="C8" s="22">
        <v>37530</v>
      </c>
      <c r="D8" s="22">
        <v>37530</v>
      </c>
      <c r="E8" s="22"/>
      <c r="F8" s="22">
        <v>37530</v>
      </c>
      <c r="G8" s="22"/>
    </row>
    <row r="9" ht="18" customHeight="1" spans="1:7">
      <c r="A9" s="29" t="s">
        <v>70</v>
      </c>
      <c r="B9" s="126" t="s">
        <v>71</v>
      </c>
      <c r="C9" s="22">
        <v>37530</v>
      </c>
      <c r="D9" s="22">
        <v>37530</v>
      </c>
      <c r="E9" s="22"/>
      <c r="F9" s="22">
        <v>37530</v>
      </c>
      <c r="G9" s="22"/>
    </row>
    <row r="10" ht="18" customHeight="1" spans="1:7">
      <c r="A10" s="29" t="s">
        <v>76</v>
      </c>
      <c r="B10" s="125" t="s">
        <v>77</v>
      </c>
      <c r="C10" s="22">
        <v>7474.95</v>
      </c>
      <c r="D10" s="22">
        <v>7474.95</v>
      </c>
      <c r="E10" s="22">
        <v>7474.95</v>
      </c>
      <c r="F10" s="22"/>
      <c r="G10" s="22"/>
    </row>
    <row r="11" ht="18" customHeight="1" spans="1:7">
      <c r="A11" s="29" t="s">
        <v>78</v>
      </c>
      <c r="B11" s="126" t="s">
        <v>77</v>
      </c>
      <c r="C11" s="22">
        <v>7474.95</v>
      </c>
      <c r="D11" s="22">
        <v>7474.95</v>
      </c>
      <c r="E11" s="22">
        <v>7474.95</v>
      </c>
      <c r="F11" s="22"/>
      <c r="G11" s="22"/>
    </row>
    <row r="12" ht="18" customHeight="1" spans="1:7">
      <c r="A12" s="29" t="s">
        <v>95</v>
      </c>
      <c r="B12" s="29" t="s">
        <v>96</v>
      </c>
      <c r="C12" s="22">
        <v>5514508.64</v>
      </c>
      <c r="D12" s="22">
        <v>3888108.64</v>
      </c>
      <c r="E12" s="22">
        <v>3738566</v>
      </c>
      <c r="F12" s="22">
        <v>149542.64</v>
      </c>
      <c r="G12" s="22">
        <v>1626400</v>
      </c>
    </row>
    <row r="13" ht="18" customHeight="1" spans="1:7">
      <c r="A13" s="29" t="s">
        <v>97</v>
      </c>
      <c r="B13" s="125" t="s">
        <v>98</v>
      </c>
      <c r="C13" s="22">
        <v>5514508.64</v>
      </c>
      <c r="D13" s="22">
        <v>3888108.64</v>
      </c>
      <c r="E13" s="22">
        <v>3738566</v>
      </c>
      <c r="F13" s="22">
        <v>149542.64</v>
      </c>
      <c r="G13" s="22">
        <v>1626400</v>
      </c>
    </row>
    <row r="14" ht="18" customHeight="1" spans="1:7">
      <c r="A14" s="29" t="s">
        <v>99</v>
      </c>
      <c r="B14" s="126" t="s">
        <v>100</v>
      </c>
      <c r="C14" s="22">
        <v>3888108.64</v>
      </c>
      <c r="D14" s="22">
        <v>3888108.64</v>
      </c>
      <c r="E14" s="22">
        <v>3738566</v>
      </c>
      <c r="F14" s="22">
        <v>149542.64</v>
      </c>
      <c r="G14" s="22"/>
    </row>
    <row r="15" ht="18" customHeight="1" spans="1:7">
      <c r="A15" s="29" t="s">
        <v>101</v>
      </c>
      <c r="B15" s="126" t="s">
        <v>102</v>
      </c>
      <c r="C15" s="22">
        <v>1600000</v>
      </c>
      <c r="D15" s="22"/>
      <c r="E15" s="22"/>
      <c r="F15" s="22"/>
      <c r="G15" s="22">
        <v>1600000</v>
      </c>
    </row>
    <row r="16" ht="18" customHeight="1" spans="1:7">
      <c r="A16" s="29" t="s">
        <v>105</v>
      </c>
      <c r="B16" s="126" t="s">
        <v>106</v>
      </c>
      <c r="C16" s="22">
        <v>26400</v>
      </c>
      <c r="D16" s="22"/>
      <c r="E16" s="22"/>
      <c r="F16" s="22"/>
      <c r="G16" s="22">
        <v>26400</v>
      </c>
    </row>
    <row r="17" ht="18" customHeight="1" spans="1:7">
      <c r="A17" s="127" t="s">
        <v>113</v>
      </c>
      <c r="B17" s="128" t="s">
        <v>113</v>
      </c>
      <c r="C17" s="22">
        <v>5559513.59</v>
      </c>
      <c r="D17" s="22">
        <v>3933113.59</v>
      </c>
      <c r="E17" s="22">
        <v>3746040.95</v>
      </c>
      <c r="F17" s="22">
        <v>187072.64</v>
      </c>
      <c r="G17" s="22">
        <v>1626400</v>
      </c>
    </row>
  </sheetData>
  <mergeCells count="7">
    <mergeCell ref="A2:G2"/>
    <mergeCell ref="A3:E3"/>
    <mergeCell ref="A4:B4"/>
    <mergeCell ref="D4:F4"/>
    <mergeCell ref="A17:B1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7" sqref="C17"/>
    </sheetView>
  </sheetViews>
  <sheetFormatPr defaultColWidth="9.13333333333333" defaultRowHeight="14.25" customHeight="1" outlineLevelRow="7" outlineLevelCol="5"/>
  <cols>
    <col min="1" max="1" width="27.4166666666667" customWidth="1"/>
    <col min="2" max="6" width="31.175" customWidth="1"/>
  </cols>
  <sheetData>
    <row r="1" ht="12" customHeight="1" spans="1:6">
      <c r="A1" s="113"/>
      <c r="B1" s="113"/>
      <c r="C1" s="58"/>
      <c r="F1" s="57" t="s">
        <v>136</v>
      </c>
    </row>
    <row r="2" ht="25.5" customHeight="1" spans="1:6">
      <c r="A2" s="114" t="s">
        <v>137</v>
      </c>
      <c r="B2" s="114"/>
      <c r="C2" s="114"/>
      <c r="D2" s="114"/>
      <c r="E2" s="114"/>
      <c r="F2" s="114"/>
    </row>
    <row r="3" ht="15.75" customHeight="1" spans="1:6">
      <c r="A3" s="4" t="str">
        <f>"单位名称："&amp;"云南省林木种苗工作总站"</f>
        <v>单位名称：云南省林木种苗工作总站</v>
      </c>
      <c r="B3" s="113"/>
      <c r="C3" s="58"/>
      <c r="F3" s="57" t="s">
        <v>138</v>
      </c>
    </row>
    <row r="4" ht="19.5" customHeight="1" spans="1:6">
      <c r="A4" s="9" t="s">
        <v>139</v>
      </c>
      <c r="B4" s="15" t="s">
        <v>140</v>
      </c>
      <c r="C4" s="10" t="s">
        <v>141</v>
      </c>
      <c r="D4" s="11"/>
      <c r="E4" s="12"/>
      <c r="F4" s="15" t="s">
        <v>142</v>
      </c>
    </row>
    <row r="5" ht="19.5" customHeight="1" spans="1:6">
      <c r="A5" s="17"/>
      <c r="B5" s="18"/>
      <c r="C5" s="60" t="s">
        <v>33</v>
      </c>
      <c r="D5" s="60" t="s">
        <v>143</v>
      </c>
      <c r="E5" s="60" t="s">
        <v>144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/>
      <c r="B7" s="117"/>
      <c r="C7" s="118"/>
      <c r="D7" s="117"/>
      <c r="E7" s="117"/>
      <c r="F7" s="117"/>
    </row>
    <row r="8" customHeight="1" spans="1:4">
      <c r="A8" s="33" t="s">
        <v>145</v>
      </c>
      <c r="B8" s="33"/>
      <c r="C8" s="33"/>
      <c r="D8" s="33"/>
    </row>
  </sheetData>
  <mergeCells count="7">
    <mergeCell ref="A2:F2"/>
    <mergeCell ref="A3:D3"/>
    <mergeCell ref="C4:E4"/>
    <mergeCell ref="A8:D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2"/>
  <sheetViews>
    <sheetView showZeros="0" topLeftCell="A12" workbookViewId="0">
      <selection activeCell="A1" sqref="A1"/>
    </sheetView>
  </sheetViews>
  <sheetFormatPr defaultColWidth="9.13333333333333" defaultRowHeight="14.25" customHeight="1"/>
  <cols>
    <col min="1" max="1" width="28.7" customWidth="1"/>
    <col min="2" max="3" width="23.8583333333333" customWidth="1"/>
    <col min="4" max="4" width="14.6" customWidth="1"/>
    <col min="5" max="5" width="18.4583333333333" customWidth="1"/>
    <col min="6" max="6" width="14.7416666666667" customWidth="1"/>
    <col min="7" max="7" width="18.8833333333333" customWidth="1"/>
    <col min="8" max="13" width="15.3083333333333" customWidth="1"/>
    <col min="14" max="16" width="14.7416666666667" customWidth="1"/>
    <col min="17" max="17" width="14.8833333333333" customWidth="1"/>
    <col min="18" max="23" width="15.025" customWidth="1"/>
  </cols>
  <sheetData>
    <row r="1" ht="13.5" customHeight="1" spans="4:23">
      <c r="D1" s="1"/>
      <c r="E1" s="1"/>
      <c r="F1" s="1"/>
      <c r="G1" s="1"/>
      <c r="U1" s="109"/>
      <c r="W1" s="53" t="s">
        <v>146</v>
      </c>
    </row>
    <row r="2" ht="27.75" customHeight="1" spans="1:23">
      <c r="A2" s="27" t="s">
        <v>147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"单位名称："&amp;"云南省林木种苗工作总站"</f>
        <v>单位名称：云南省林木种苗工作总站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100" t="s">
        <v>138</v>
      </c>
    </row>
    <row r="4" ht="21.75" customHeight="1" spans="1:23">
      <c r="A4" s="8" t="s">
        <v>148</v>
      </c>
      <c r="B4" s="8" t="s">
        <v>149</v>
      </c>
      <c r="C4" s="8" t="s">
        <v>150</v>
      </c>
      <c r="D4" s="9" t="s">
        <v>151</v>
      </c>
      <c r="E4" s="9" t="s">
        <v>152</v>
      </c>
      <c r="F4" s="9" t="s">
        <v>153</v>
      </c>
      <c r="G4" s="9" t="s">
        <v>154</v>
      </c>
      <c r="H4" s="60" t="s">
        <v>155</v>
      </c>
      <c r="I4" s="60"/>
      <c r="J4" s="60"/>
      <c r="K4" s="60"/>
      <c r="L4" s="106"/>
      <c r="M4" s="106"/>
      <c r="N4" s="106"/>
      <c r="O4" s="106"/>
      <c r="P4" s="106"/>
      <c r="Q4" s="45"/>
      <c r="R4" s="60"/>
      <c r="S4" s="60"/>
      <c r="T4" s="60"/>
      <c r="U4" s="60"/>
      <c r="V4" s="60"/>
      <c r="W4" s="60"/>
    </row>
    <row r="5" ht="21.75" customHeight="1" spans="1:23">
      <c r="A5" s="13"/>
      <c r="B5" s="13"/>
      <c r="C5" s="13"/>
      <c r="D5" s="14"/>
      <c r="E5" s="14"/>
      <c r="F5" s="14"/>
      <c r="G5" s="14"/>
      <c r="H5" s="60" t="s">
        <v>31</v>
      </c>
      <c r="I5" s="45" t="s">
        <v>34</v>
      </c>
      <c r="J5" s="45"/>
      <c r="K5" s="45"/>
      <c r="L5" s="106"/>
      <c r="M5" s="106"/>
      <c r="N5" s="106" t="s">
        <v>156</v>
      </c>
      <c r="O5" s="106"/>
      <c r="P5" s="106"/>
      <c r="Q5" s="45" t="s">
        <v>37</v>
      </c>
      <c r="R5" s="60" t="s">
        <v>52</v>
      </c>
      <c r="S5" s="45"/>
      <c r="T5" s="45"/>
      <c r="U5" s="45"/>
      <c r="V5" s="45"/>
      <c r="W5" s="45"/>
    </row>
    <row r="6" ht="15" customHeight="1" spans="1:23">
      <c r="A6" s="16"/>
      <c r="B6" s="16"/>
      <c r="C6" s="16"/>
      <c r="D6" s="17"/>
      <c r="E6" s="17"/>
      <c r="F6" s="17"/>
      <c r="G6" s="17"/>
      <c r="H6" s="60"/>
      <c r="I6" s="45" t="s">
        <v>157</v>
      </c>
      <c r="J6" s="45" t="s">
        <v>158</v>
      </c>
      <c r="K6" s="45" t="s">
        <v>159</v>
      </c>
      <c r="L6" s="112" t="s">
        <v>160</v>
      </c>
      <c r="M6" s="112" t="s">
        <v>161</v>
      </c>
      <c r="N6" s="112" t="s">
        <v>34</v>
      </c>
      <c r="O6" s="112" t="s">
        <v>35</v>
      </c>
      <c r="P6" s="112" t="s">
        <v>36</v>
      </c>
      <c r="Q6" s="45"/>
      <c r="R6" s="45" t="s">
        <v>33</v>
      </c>
      <c r="S6" s="45" t="s">
        <v>44</v>
      </c>
      <c r="T6" s="45" t="s">
        <v>162</v>
      </c>
      <c r="U6" s="45" t="s">
        <v>40</v>
      </c>
      <c r="V6" s="45" t="s">
        <v>41</v>
      </c>
      <c r="W6" s="45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0"/>
      <c r="I7" s="45"/>
      <c r="J7" s="45"/>
      <c r="K7" s="45"/>
      <c r="L7" s="112"/>
      <c r="M7" s="112"/>
      <c r="N7" s="112"/>
      <c r="O7" s="112"/>
      <c r="P7" s="112"/>
      <c r="Q7" s="45"/>
      <c r="R7" s="45"/>
      <c r="S7" s="45"/>
      <c r="T7" s="45"/>
      <c r="U7" s="45"/>
      <c r="V7" s="45"/>
      <c r="W7" s="45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23" t="s">
        <v>46</v>
      </c>
      <c r="B9" s="105"/>
      <c r="C9" s="23"/>
      <c r="D9" s="23"/>
      <c r="E9" s="23"/>
      <c r="F9" s="23"/>
      <c r="G9" s="23"/>
      <c r="H9" s="22">
        <v>15863213.59</v>
      </c>
      <c r="I9" s="22">
        <v>3933113.59</v>
      </c>
      <c r="J9" s="22">
        <v>983278.4</v>
      </c>
      <c r="K9" s="22"/>
      <c r="L9" s="22">
        <v>2949835.19</v>
      </c>
      <c r="M9" s="22"/>
      <c r="N9" s="22"/>
      <c r="O9" s="22"/>
      <c r="P9" s="22"/>
      <c r="Q9" s="22"/>
      <c r="R9" s="22">
        <v>11930100</v>
      </c>
      <c r="S9" s="22">
        <v>2780000</v>
      </c>
      <c r="T9" s="22"/>
      <c r="U9" s="22"/>
      <c r="V9" s="22"/>
      <c r="W9" s="22">
        <v>9150100</v>
      </c>
    </row>
    <row r="10" ht="31.4" customHeight="1" spans="1:23">
      <c r="A10" s="111" t="s">
        <v>46</v>
      </c>
      <c r="B10" s="105" t="s">
        <v>163</v>
      </c>
      <c r="C10" s="23" t="s">
        <v>164</v>
      </c>
      <c r="D10" s="23" t="s">
        <v>99</v>
      </c>
      <c r="E10" s="23" t="s">
        <v>100</v>
      </c>
      <c r="F10" s="23" t="s">
        <v>165</v>
      </c>
      <c r="G10" s="23" t="s">
        <v>166</v>
      </c>
      <c r="H10" s="22">
        <v>2898744</v>
      </c>
      <c r="I10" s="22">
        <v>2898744</v>
      </c>
      <c r="J10" s="22">
        <v>724686</v>
      </c>
      <c r="K10" s="22"/>
      <c r="L10" s="22">
        <v>2174058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1" t="s">
        <v>46</v>
      </c>
      <c r="B11" s="105" t="s">
        <v>163</v>
      </c>
      <c r="C11" s="23" t="s">
        <v>164</v>
      </c>
      <c r="D11" s="23" t="s">
        <v>99</v>
      </c>
      <c r="E11" s="23" t="s">
        <v>100</v>
      </c>
      <c r="F11" s="23" t="s">
        <v>167</v>
      </c>
      <c r="G11" s="23" t="s">
        <v>168</v>
      </c>
      <c r="H11" s="22">
        <v>1092</v>
      </c>
      <c r="I11" s="22">
        <v>1092</v>
      </c>
      <c r="J11" s="22">
        <v>273</v>
      </c>
      <c r="K11" s="22"/>
      <c r="L11" s="22">
        <v>819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1" t="s">
        <v>46</v>
      </c>
      <c r="B12" s="105" t="s">
        <v>163</v>
      </c>
      <c r="C12" s="23" t="s">
        <v>164</v>
      </c>
      <c r="D12" s="23" t="s">
        <v>99</v>
      </c>
      <c r="E12" s="23" t="s">
        <v>100</v>
      </c>
      <c r="F12" s="23" t="s">
        <v>169</v>
      </c>
      <c r="G12" s="23" t="s">
        <v>170</v>
      </c>
      <c r="H12" s="22">
        <v>241562</v>
      </c>
      <c r="I12" s="22">
        <v>241562</v>
      </c>
      <c r="J12" s="22">
        <v>60390.5</v>
      </c>
      <c r="K12" s="22"/>
      <c r="L12" s="22">
        <v>181171.5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46</v>
      </c>
      <c r="B13" s="105" t="s">
        <v>163</v>
      </c>
      <c r="C13" s="23" t="s">
        <v>164</v>
      </c>
      <c r="D13" s="23" t="s">
        <v>99</v>
      </c>
      <c r="E13" s="23" t="s">
        <v>100</v>
      </c>
      <c r="F13" s="23" t="s">
        <v>171</v>
      </c>
      <c r="G13" s="23" t="s">
        <v>172</v>
      </c>
      <c r="H13" s="22">
        <v>4866488</v>
      </c>
      <c r="I13" s="22">
        <v>597168</v>
      </c>
      <c r="J13" s="22">
        <v>149292</v>
      </c>
      <c r="K13" s="22"/>
      <c r="L13" s="22">
        <v>447876</v>
      </c>
      <c r="M13" s="22"/>
      <c r="N13" s="22"/>
      <c r="O13" s="22"/>
      <c r="P13" s="22"/>
      <c r="Q13" s="22"/>
      <c r="R13" s="22">
        <v>4269320</v>
      </c>
      <c r="S13" s="22"/>
      <c r="T13" s="22"/>
      <c r="U13" s="22"/>
      <c r="V13" s="22"/>
      <c r="W13" s="22">
        <v>4269320</v>
      </c>
    </row>
    <row r="14" ht="31.4" customHeight="1" spans="1:23">
      <c r="A14" s="111" t="s">
        <v>46</v>
      </c>
      <c r="B14" s="105" t="s">
        <v>173</v>
      </c>
      <c r="C14" s="23" t="s">
        <v>174</v>
      </c>
      <c r="D14" s="23" t="s">
        <v>72</v>
      </c>
      <c r="E14" s="23" t="s">
        <v>73</v>
      </c>
      <c r="F14" s="23" t="s">
        <v>175</v>
      </c>
      <c r="G14" s="23" t="s">
        <v>176</v>
      </c>
      <c r="H14" s="22">
        <v>1237700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1237700</v>
      </c>
      <c r="S14" s="22"/>
      <c r="T14" s="22"/>
      <c r="U14" s="22"/>
      <c r="V14" s="22"/>
      <c r="W14" s="22">
        <v>1237700</v>
      </c>
    </row>
    <row r="15" ht="31.4" customHeight="1" spans="1:23">
      <c r="A15" s="111" t="s">
        <v>46</v>
      </c>
      <c r="B15" s="105" t="s">
        <v>173</v>
      </c>
      <c r="C15" s="23" t="s">
        <v>174</v>
      </c>
      <c r="D15" s="23" t="s">
        <v>78</v>
      </c>
      <c r="E15" s="23" t="s">
        <v>77</v>
      </c>
      <c r="F15" s="23" t="s">
        <v>177</v>
      </c>
      <c r="G15" s="23" t="s">
        <v>178</v>
      </c>
      <c r="H15" s="22">
        <v>77074.95</v>
      </c>
      <c r="I15" s="22">
        <v>7474.95</v>
      </c>
      <c r="J15" s="22">
        <v>1868.74</v>
      </c>
      <c r="K15" s="22"/>
      <c r="L15" s="22">
        <v>5606.21</v>
      </c>
      <c r="M15" s="22"/>
      <c r="N15" s="22"/>
      <c r="O15" s="22"/>
      <c r="P15" s="22"/>
      <c r="Q15" s="22"/>
      <c r="R15" s="22">
        <v>69600</v>
      </c>
      <c r="S15" s="22"/>
      <c r="T15" s="22"/>
      <c r="U15" s="22"/>
      <c r="V15" s="22"/>
      <c r="W15" s="22">
        <v>69600</v>
      </c>
    </row>
    <row r="16" ht="31.4" customHeight="1" spans="1:23">
      <c r="A16" s="111" t="s">
        <v>46</v>
      </c>
      <c r="B16" s="105" t="s">
        <v>173</v>
      </c>
      <c r="C16" s="23" t="s">
        <v>174</v>
      </c>
      <c r="D16" s="23" t="s">
        <v>83</v>
      </c>
      <c r="E16" s="23" t="s">
        <v>84</v>
      </c>
      <c r="F16" s="23" t="s">
        <v>179</v>
      </c>
      <c r="G16" s="23" t="s">
        <v>180</v>
      </c>
      <c r="H16" s="22">
        <v>773600</v>
      </c>
      <c r="I16" s="22"/>
      <c r="J16" s="22"/>
      <c r="K16" s="22"/>
      <c r="L16" s="22"/>
      <c r="M16" s="22"/>
      <c r="N16" s="22"/>
      <c r="O16" s="22"/>
      <c r="P16" s="22"/>
      <c r="Q16" s="22"/>
      <c r="R16" s="22">
        <v>773600</v>
      </c>
      <c r="S16" s="22"/>
      <c r="T16" s="22"/>
      <c r="U16" s="22"/>
      <c r="V16" s="22"/>
      <c r="W16" s="22">
        <v>773600</v>
      </c>
    </row>
    <row r="17" ht="31.4" customHeight="1" spans="1:23">
      <c r="A17" s="111" t="s">
        <v>46</v>
      </c>
      <c r="B17" s="105" t="s">
        <v>173</v>
      </c>
      <c r="C17" s="23" t="s">
        <v>174</v>
      </c>
      <c r="D17" s="23" t="s">
        <v>83</v>
      </c>
      <c r="E17" s="23" t="s">
        <v>84</v>
      </c>
      <c r="F17" s="23" t="s">
        <v>181</v>
      </c>
      <c r="G17" s="23" t="s">
        <v>182</v>
      </c>
      <c r="H17" s="22">
        <v>230000</v>
      </c>
      <c r="I17" s="22"/>
      <c r="J17" s="22"/>
      <c r="K17" s="22"/>
      <c r="L17" s="22"/>
      <c r="M17" s="22"/>
      <c r="N17" s="22"/>
      <c r="O17" s="22"/>
      <c r="P17" s="22"/>
      <c r="Q17" s="22"/>
      <c r="R17" s="22">
        <v>230000</v>
      </c>
      <c r="S17" s="22"/>
      <c r="T17" s="22"/>
      <c r="U17" s="22"/>
      <c r="V17" s="22"/>
      <c r="W17" s="22">
        <v>230000</v>
      </c>
    </row>
    <row r="18" ht="31.4" customHeight="1" spans="1:23">
      <c r="A18" s="111" t="s">
        <v>46</v>
      </c>
      <c r="B18" s="105" t="s">
        <v>173</v>
      </c>
      <c r="C18" s="23" t="s">
        <v>174</v>
      </c>
      <c r="D18" s="23" t="s">
        <v>85</v>
      </c>
      <c r="E18" s="23" t="s">
        <v>86</v>
      </c>
      <c r="F18" s="23" t="s">
        <v>183</v>
      </c>
      <c r="G18" s="23" t="s">
        <v>184</v>
      </c>
      <c r="H18" s="22">
        <v>386800</v>
      </c>
      <c r="I18" s="22"/>
      <c r="J18" s="22"/>
      <c r="K18" s="22"/>
      <c r="L18" s="22"/>
      <c r="M18" s="22"/>
      <c r="N18" s="22"/>
      <c r="O18" s="22"/>
      <c r="P18" s="22"/>
      <c r="Q18" s="22"/>
      <c r="R18" s="22">
        <v>386800</v>
      </c>
      <c r="S18" s="22"/>
      <c r="T18" s="22"/>
      <c r="U18" s="22"/>
      <c r="V18" s="22"/>
      <c r="W18" s="22">
        <v>386800</v>
      </c>
    </row>
    <row r="19" ht="31.4" customHeight="1" spans="1:23">
      <c r="A19" s="111" t="s">
        <v>46</v>
      </c>
      <c r="B19" s="105" t="s">
        <v>173</v>
      </c>
      <c r="C19" s="23" t="s">
        <v>174</v>
      </c>
      <c r="D19" s="23" t="s">
        <v>87</v>
      </c>
      <c r="E19" s="23" t="s">
        <v>88</v>
      </c>
      <c r="F19" s="23" t="s">
        <v>177</v>
      </c>
      <c r="G19" s="23" t="s">
        <v>178</v>
      </c>
      <c r="H19" s="22">
        <v>48000</v>
      </c>
      <c r="I19" s="22"/>
      <c r="J19" s="22"/>
      <c r="K19" s="22"/>
      <c r="L19" s="22"/>
      <c r="M19" s="22"/>
      <c r="N19" s="22"/>
      <c r="O19" s="22"/>
      <c r="P19" s="22"/>
      <c r="Q19" s="22"/>
      <c r="R19" s="22">
        <v>48000</v>
      </c>
      <c r="S19" s="22"/>
      <c r="T19" s="22"/>
      <c r="U19" s="22"/>
      <c r="V19" s="22"/>
      <c r="W19" s="22">
        <v>48000</v>
      </c>
    </row>
    <row r="20" ht="31.4" customHeight="1" spans="1:23">
      <c r="A20" s="111" t="s">
        <v>46</v>
      </c>
      <c r="B20" s="105" t="s">
        <v>185</v>
      </c>
      <c r="C20" s="23" t="s">
        <v>186</v>
      </c>
      <c r="D20" s="23" t="s">
        <v>74</v>
      </c>
      <c r="E20" s="23" t="s">
        <v>75</v>
      </c>
      <c r="F20" s="23" t="s">
        <v>187</v>
      </c>
      <c r="G20" s="23" t="s">
        <v>188</v>
      </c>
      <c r="H20" s="22">
        <v>618800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618800</v>
      </c>
      <c r="S20" s="22"/>
      <c r="T20" s="22"/>
      <c r="U20" s="22"/>
      <c r="V20" s="22"/>
      <c r="W20" s="22">
        <v>618800</v>
      </c>
    </row>
    <row r="21" ht="31.4" customHeight="1" spans="1:23">
      <c r="A21" s="111" t="s">
        <v>46</v>
      </c>
      <c r="B21" s="105" t="s">
        <v>189</v>
      </c>
      <c r="C21" s="23" t="s">
        <v>112</v>
      </c>
      <c r="D21" s="23" t="s">
        <v>111</v>
      </c>
      <c r="E21" s="23" t="s">
        <v>112</v>
      </c>
      <c r="F21" s="23" t="s">
        <v>190</v>
      </c>
      <c r="G21" s="23" t="s">
        <v>112</v>
      </c>
      <c r="H21" s="22">
        <v>930000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930000</v>
      </c>
      <c r="S21" s="22"/>
      <c r="T21" s="22"/>
      <c r="U21" s="22"/>
      <c r="V21" s="22"/>
      <c r="W21" s="22">
        <v>930000</v>
      </c>
    </row>
    <row r="22" ht="31.4" customHeight="1" spans="1:23">
      <c r="A22" s="111" t="s">
        <v>46</v>
      </c>
      <c r="B22" s="105" t="s">
        <v>191</v>
      </c>
      <c r="C22" s="23" t="s">
        <v>192</v>
      </c>
      <c r="D22" s="23" t="s">
        <v>99</v>
      </c>
      <c r="E22" s="23" t="s">
        <v>100</v>
      </c>
      <c r="F22" s="23" t="s">
        <v>193</v>
      </c>
      <c r="G22" s="23" t="s">
        <v>194</v>
      </c>
      <c r="H22" s="22">
        <v>20000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20000</v>
      </c>
      <c r="S22" s="22"/>
      <c r="T22" s="22"/>
      <c r="U22" s="22"/>
      <c r="V22" s="22"/>
      <c r="W22" s="22">
        <v>20000</v>
      </c>
    </row>
    <row r="23" ht="31.4" customHeight="1" spans="1:23">
      <c r="A23" s="111" t="s">
        <v>46</v>
      </c>
      <c r="B23" s="105" t="s">
        <v>195</v>
      </c>
      <c r="C23" s="23" t="s">
        <v>196</v>
      </c>
      <c r="D23" s="23" t="s">
        <v>99</v>
      </c>
      <c r="E23" s="23" t="s">
        <v>100</v>
      </c>
      <c r="F23" s="23" t="s">
        <v>197</v>
      </c>
      <c r="G23" s="23" t="s">
        <v>198</v>
      </c>
      <c r="H23" s="22">
        <v>148500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148500</v>
      </c>
      <c r="S23" s="22">
        <v>148500</v>
      </c>
      <c r="T23" s="22"/>
      <c r="U23" s="22"/>
      <c r="V23" s="22"/>
      <c r="W23" s="22"/>
    </row>
    <row r="24" ht="31.4" customHeight="1" spans="1:23">
      <c r="A24" s="111" t="s">
        <v>46</v>
      </c>
      <c r="B24" s="105" t="s">
        <v>199</v>
      </c>
      <c r="C24" s="23" t="s">
        <v>142</v>
      </c>
      <c r="D24" s="23" t="s">
        <v>99</v>
      </c>
      <c r="E24" s="23" t="s">
        <v>100</v>
      </c>
      <c r="F24" s="23" t="s">
        <v>200</v>
      </c>
      <c r="G24" s="23" t="s">
        <v>142</v>
      </c>
      <c r="H24" s="22">
        <v>4960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4960</v>
      </c>
      <c r="S24" s="22">
        <v>4960</v>
      </c>
      <c r="T24" s="22"/>
      <c r="U24" s="22"/>
      <c r="V24" s="22"/>
      <c r="W24" s="22"/>
    </row>
    <row r="25" ht="31.4" customHeight="1" spans="1:23">
      <c r="A25" s="111" t="s">
        <v>46</v>
      </c>
      <c r="B25" s="105" t="s">
        <v>201</v>
      </c>
      <c r="C25" s="23" t="s">
        <v>202</v>
      </c>
      <c r="D25" s="23" t="s">
        <v>99</v>
      </c>
      <c r="E25" s="23" t="s">
        <v>100</v>
      </c>
      <c r="F25" s="23" t="s">
        <v>203</v>
      </c>
      <c r="G25" s="23" t="s">
        <v>202</v>
      </c>
      <c r="H25" s="22">
        <v>74771.32</v>
      </c>
      <c r="I25" s="22">
        <v>74771.32</v>
      </c>
      <c r="J25" s="22">
        <v>18692.83</v>
      </c>
      <c r="K25" s="22"/>
      <c r="L25" s="22">
        <v>56078.49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1" t="s">
        <v>46</v>
      </c>
      <c r="B26" s="105" t="s">
        <v>204</v>
      </c>
      <c r="C26" s="23" t="s">
        <v>205</v>
      </c>
      <c r="D26" s="23" t="s">
        <v>70</v>
      </c>
      <c r="E26" s="23" t="s">
        <v>71</v>
      </c>
      <c r="F26" s="23" t="s">
        <v>206</v>
      </c>
      <c r="G26" s="23" t="s">
        <v>207</v>
      </c>
      <c r="H26" s="22">
        <v>37530</v>
      </c>
      <c r="I26" s="22">
        <v>37530</v>
      </c>
      <c r="J26" s="22">
        <v>9382.5</v>
      </c>
      <c r="K26" s="22"/>
      <c r="L26" s="22">
        <v>28147.5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1" t="s">
        <v>46</v>
      </c>
      <c r="B27" s="105" t="s">
        <v>204</v>
      </c>
      <c r="C27" s="23" t="s">
        <v>205</v>
      </c>
      <c r="D27" s="23" t="s">
        <v>99</v>
      </c>
      <c r="E27" s="23" t="s">
        <v>100</v>
      </c>
      <c r="F27" s="23" t="s">
        <v>208</v>
      </c>
      <c r="G27" s="23" t="s">
        <v>209</v>
      </c>
      <c r="H27" s="22">
        <v>30000</v>
      </c>
      <c r="I27" s="22"/>
      <c r="J27" s="22"/>
      <c r="K27" s="22"/>
      <c r="L27" s="22"/>
      <c r="M27" s="22"/>
      <c r="N27" s="22"/>
      <c r="O27" s="22"/>
      <c r="P27" s="22"/>
      <c r="Q27" s="22"/>
      <c r="R27" s="22">
        <v>30000</v>
      </c>
      <c r="S27" s="22">
        <v>25000</v>
      </c>
      <c r="T27" s="22"/>
      <c r="U27" s="22"/>
      <c r="V27" s="22"/>
      <c r="W27" s="22">
        <v>5000</v>
      </c>
    </row>
    <row r="28" ht="31.4" customHeight="1" spans="1:23">
      <c r="A28" s="111" t="s">
        <v>46</v>
      </c>
      <c r="B28" s="105" t="s">
        <v>204</v>
      </c>
      <c r="C28" s="23" t="s">
        <v>205</v>
      </c>
      <c r="D28" s="23" t="s">
        <v>99</v>
      </c>
      <c r="E28" s="23" t="s">
        <v>100</v>
      </c>
      <c r="F28" s="23" t="s">
        <v>210</v>
      </c>
      <c r="G28" s="23" t="s">
        <v>211</v>
      </c>
      <c r="H28" s="22">
        <v>2000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2000</v>
      </c>
      <c r="S28" s="22">
        <v>2000</v>
      </c>
      <c r="T28" s="22"/>
      <c r="U28" s="22"/>
      <c r="V28" s="22"/>
      <c r="W28" s="22"/>
    </row>
    <row r="29" ht="31.4" customHeight="1" spans="1:23">
      <c r="A29" s="111" t="s">
        <v>46</v>
      </c>
      <c r="B29" s="105" t="s">
        <v>204</v>
      </c>
      <c r="C29" s="23" t="s">
        <v>205</v>
      </c>
      <c r="D29" s="23" t="s">
        <v>99</v>
      </c>
      <c r="E29" s="23" t="s">
        <v>100</v>
      </c>
      <c r="F29" s="23" t="s">
        <v>212</v>
      </c>
      <c r="G29" s="23" t="s">
        <v>213</v>
      </c>
      <c r="H29" s="22">
        <v>8500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8500</v>
      </c>
      <c r="S29" s="22">
        <v>8500</v>
      </c>
      <c r="T29" s="22"/>
      <c r="U29" s="22"/>
      <c r="V29" s="22"/>
      <c r="W29" s="22"/>
    </row>
    <row r="30" ht="31.4" customHeight="1" spans="1:23">
      <c r="A30" s="111" t="s">
        <v>46</v>
      </c>
      <c r="B30" s="105" t="s">
        <v>204</v>
      </c>
      <c r="C30" s="23" t="s">
        <v>205</v>
      </c>
      <c r="D30" s="23" t="s">
        <v>99</v>
      </c>
      <c r="E30" s="23" t="s">
        <v>100</v>
      </c>
      <c r="F30" s="23" t="s">
        <v>214</v>
      </c>
      <c r="G30" s="23" t="s">
        <v>215</v>
      </c>
      <c r="H30" s="22">
        <v>75000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75000</v>
      </c>
      <c r="S30" s="22">
        <v>65000</v>
      </c>
      <c r="T30" s="22"/>
      <c r="U30" s="22"/>
      <c r="V30" s="22"/>
      <c r="W30" s="22">
        <v>10000</v>
      </c>
    </row>
    <row r="31" ht="31.4" customHeight="1" spans="1:23">
      <c r="A31" s="111" t="s">
        <v>46</v>
      </c>
      <c r="B31" s="105" t="s">
        <v>204</v>
      </c>
      <c r="C31" s="23" t="s">
        <v>205</v>
      </c>
      <c r="D31" s="23" t="s">
        <v>99</v>
      </c>
      <c r="E31" s="23" t="s">
        <v>100</v>
      </c>
      <c r="F31" s="23" t="s">
        <v>216</v>
      </c>
      <c r="G31" s="23" t="s">
        <v>217</v>
      </c>
      <c r="H31" s="22">
        <v>120000</v>
      </c>
      <c r="I31" s="22"/>
      <c r="J31" s="22"/>
      <c r="K31" s="22"/>
      <c r="L31" s="22"/>
      <c r="M31" s="22"/>
      <c r="N31" s="22"/>
      <c r="O31" s="22"/>
      <c r="P31" s="22"/>
      <c r="Q31" s="22"/>
      <c r="R31" s="22">
        <v>120000</v>
      </c>
      <c r="S31" s="22">
        <v>90000</v>
      </c>
      <c r="T31" s="22"/>
      <c r="U31" s="22"/>
      <c r="V31" s="22"/>
      <c r="W31" s="22">
        <v>30000</v>
      </c>
    </row>
    <row r="32" ht="31.4" customHeight="1" spans="1:23">
      <c r="A32" s="111" t="s">
        <v>46</v>
      </c>
      <c r="B32" s="105" t="s">
        <v>204</v>
      </c>
      <c r="C32" s="23" t="s">
        <v>205</v>
      </c>
      <c r="D32" s="23" t="s">
        <v>99</v>
      </c>
      <c r="E32" s="23" t="s">
        <v>100</v>
      </c>
      <c r="F32" s="23" t="s">
        <v>218</v>
      </c>
      <c r="G32" s="23" t="s">
        <v>219</v>
      </c>
      <c r="H32" s="22">
        <v>54700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54700</v>
      </c>
      <c r="S32" s="22">
        <v>34700</v>
      </c>
      <c r="T32" s="22"/>
      <c r="U32" s="22"/>
      <c r="V32" s="22"/>
      <c r="W32" s="22">
        <v>20000</v>
      </c>
    </row>
    <row r="33" ht="31.4" customHeight="1" spans="1:23">
      <c r="A33" s="111" t="s">
        <v>46</v>
      </c>
      <c r="B33" s="105" t="s">
        <v>204</v>
      </c>
      <c r="C33" s="23" t="s">
        <v>205</v>
      </c>
      <c r="D33" s="23" t="s">
        <v>99</v>
      </c>
      <c r="E33" s="23" t="s">
        <v>100</v>
      </c>
      <c r="F33" s="23" t="s">
        <v>220</v>
      </c>
      <c r="G33" s="23" t="s">
        <v>221</v>
      </c>
      <c r="H33" s="22">
        <v>460000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460000</v>
      </c>
      <c r="S33" s="22">
        <v>460000</v>
      </c>
      <c r="T33" s="22"/>
      <c r="U33" s="22"/>
      <c r="V33" s="22"/>
      <c r="W33" s="22"/>
    </row>
    <row r="34" ht="31.4" customHeight="1" spans="1:23">
      <c r="A34" s="111" t="s">
        <v>46</v>
      </c>
      <c r="B34" s="105" t="s">
        <v>204</v>
      </c>
      <c r="C34" s="23" t="s">
        <v>205</v>
      </c>
      <c r="D34" s="23" t="s">
        <v>99</v>
      </c>
      <c r="E34" s="23" t="s">
        <v>100</v>
      </c>
      <c r="F34" s="23" t="s">
        <v>222</v>
      </c>
      <c r="G34" s="23" t="s">
        <v>223</v>
      </c>
      <c r="H34" s="22">
        <v>26000</v>
      </c>
      <c r="I34" s="22"/>
      <c r="J34" s="22"/>
      <c r="K34" s="22"/>
      <c r="L34" s="22"/>
      <c r="M34" s="22"/>
      <c r="N34" s="22"/>
      <c r="O34" s="22"/>
      <c r="P34" s="22"/>
      <c r="Q34" s="22"/>
      <c r="R34" s="22">
        <v>26000</v>
      </c>
      <c r="S34" s="22">
        <v>11000</v>
      </c>
      <c r="T34" s="22"/>
      <c r="U34" s="22"/>
      <c r="V34" s="22"/>
      <c r="W34" s="22">
        <v>15000</v>
      </c>
    </row>
    <row r="35" ht="31.4" customHeight="1" spans="1:23">
      <c r="A35" s="111" t="s">
        <v>46</v>
      </c>
      <c r="B35" s="105" t="s">
        <v>204</v>
      </c>
      <c r="C35" s="23" t="s">
        <v>205</v>
      </c>
      <c r="D35" s="23" t="s">
        <v>99</v>
      </c>
      <c r="E35" s="23" t="s">
        <v>100</v>
      </c>
      <c r="F35" s="23" t="s">
        <v>224</v>
      </c>
      <c r="G35" s="23" t="s">
        <v>225</v>
      </c>
      <c r="H35" s="22">
        <v>89200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89200</v>
      </c>
      <c r="S35" s="22">
        <v>29200</v>
      </c>
      <c r="T35" s="22"/>
      <c r="U35" s="22"/>
      <c r="V35" s="22"/>
      <c r="W35" s="22">
        <v>60000</v>
      </c>
    </row>
    <row r="36" ht="31.4" customHeight="1" spans="1:23">
      <c r="A36" s="111" t="s">
        <v>46</v>
      </c>
      <c r="B36" s="105" t="s">
        <v>204</v>
      </c>
      <c r="C36" s="23" t="s">
        <v>205</v>
      </c>
      <c r="D36" s="23" t="s">
        <v>99</v>
      </c>
      <c r="E36" s="23" t="s">
        <v>100</v>
      </c>
      <c r="F36" s="23" t="s">
        <v>226</v>
      </c>
      <c r="G36" s="23" t="s">
        <v>227</v>
      </c>
      <c r="H36" s="22">
        <v>551280</v>
      </c>
      <c r="I36" s="22"/>
      <c r="J36" s="22"/>
      <c r="K36" s="22"/>
      <c r="L36" s="22"/>
      <c r="M36" s="22"/>
      <c r="N36" s="22"/>
      <c r="O36" s="22"/>
      <c r="P36" s="22"/>
      <c r="Q36" s="22"/>
      <c r="R36" s="22">
        <v>551280</v>
      </c>
      <c r="S36" s="22">
        <v>170000</v>
      </c>
      <c r="T36" s="22"/>
      <c r="U36" s="22"/>
      <c r="V36" s="22"/>
      <c r="W36" s="22">
        <v>381280</v>
      </c>
    </row>
    <row r="37" ht="31.4" customHeight="1" spans="1:23">
      <c r="A37" s="111" t="s">
        <v>46</v>
      </c>
      <c r="B37" s="105" t="s">
        <v>204</v>
      </c>
      <c r="C37" s="23" t="s">
        <v>205</v>
      </c>
      <c r="D37" s="23" t="s">
        <v>99</v>
      </c>
      <c r="E37" s="23" t="s">
        <v>100</v>
      </c>
      <c r="F37" s="23" t="s">
        <v>228</v>
      </c>
      <c r="G37" s="23" t="s">
        <v>229</v>
      </c>
      <c r="H37" s="22">
        <v>1199000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1199000</v>
      </c>
      <c r="S37" s="22">
        <v>1184000</v>
      </c>
      <c r="T37" s="22"/>
      <c r="U37" s="22"/>
      <c r="V37" s="22"/>
      <c r="W37" s="22">
        <v>15000</v>
      </c>
    </row>
    <row r="38" ht="31.4" customHeight="1" spans="1:23">
      <c r="A38" s="111" t="s">
        <v>46</v>
      </c>
      <c r="B38" s="105" t="s">
        <v>204</v>
      </c>
      <c r="C38" s="23" t="s">
        <v>205</v>
      </c>
      <c r="D38" s="23" t="s">
        <v>99</v>
      </c>
      <c r="E38" s="23" t="s">
        <v>100</v>
      </c>
      <c r="F38" s="23" t="s">
        <v>230</v>
      </c>
      <c r="G38" s="23" t="s">
        <v>231</v>
      </c>
      <c r="H38" s="22">
        <v>189771.32</v>
      </c>
      <c r="I38" s="22">
        <v>74771.32</v>
      </c>
      <c r="J38" s="22">
        <v>18692.83</v>
      </c>
      <c r="K38" s="22"/>
      <c r="L38" s="22">
        <v>56078.49</v>
      </c>
      <c r="M38" s="22"/>
      <c r="N38" s="22"/>
      <c r="O38" s="22"/>
      <c r="P38" s="22"/>
      <c r="Q38" s="22"/>
      <c r="R38" s="22">
        <v>115000</v>
      </c>
      <c r="S38" s="22">
        <v>115000</v>
      </c>
      <c r="T38" s="22"/>
      <c r="U38" s="22"/>
      <c r="V38" s="22"/>
      <c r="W38" s="22"/>
    </row>
    <row r="39" ht="31.4" customHeight="1" spans="1:23">
      <c r="A39" s="111" t="s">
        <v>46</v>
      </c>
      <c r="B39" s="105" t="s">
        <v>204</v>
      </c>
      <c r="C39" s="23" t="s">
        <v>205</v>
      </c>
      <c r="D39" s="23" t="s">
        <v>99</v>
      </c>
      <c r="E39" s="23" t="s">
        <v>100</v>
      </c>
      <c r="F39" s="23" t="s">
        <v>232</v>
      </c>
      <c r="G39" s="23" t="s">
        <v>233</v>
      </c>
      <c r="H39" s="22">
        <v>151140</v>
      </c>
      <c r="I39" s="22"/>
      <c r="J39" s="22"/>
      <c r="K39" s="22"/>
      <c r="L39" s="22"/>
      <c r="M39" s="22"/>
      <c r="N39" s="22"/>
      <c r="O39" s="22"/>
      <c r="P39" s="22"/>
      <c r="Q39" s="22"/>
      <c r="R39" s="22">
        <v>151140</v>
      </c>
      <c r="S39" s="22">
        <v>121140</v>
      </c>
      <c r="T39" s="22"/>
      <c r="U39" s="22"/>
      <c r="V39" s="22"/>
      <c r="W39" s="22">
        <v>30000</v>
      </c>
    </row>
    <row r="40" ht="31.4" customHeight="1" spans="1:23">
      <c r="A40" s="111" t="s">
        <v>46</v>
      </c>
      <c r="B40" s="105" t="s">
        <v>204</v>
      </c>
      <c r="C40" s="23" t="s">
        <v>205</v>
      </c>
      <c r="D40" s="23" t="s">
        <v>99</v>
      </c>
      <c r="E40" s="23" t="s">
        <v>100</v>
      </c>
      <c r="F40" s="23" t="s">
        <v>206</v>
      </c>
      <c r="G40" s="23" t="s">
        <v>207</v>
      </c>
      <c r="H40" s="22">
        <v>55000</v>
      </c>
      <c r="I40" s="22"/>
      <c r="J40" s="22"/>
      <c r="K40" s="22"/>
      <c r="L40" s="22"/>
      <c r="M40" s="22"/>
      <c r="N40" s="22"/>
      <c r="O40" s="22"/>
      <c r="P40" s="22"/>
      <c r="Q40" s="22"/>
      <c r="R40" s="22">
        <v>55000</v>
      </c>
      <c r="S40" s="22">
        <v>55000</v>
      </c>
      <c r="T40" s="22"/>
      <c r="U40" s="22"/>
      <c r="V40" s="22"/>
      <c r="W40" s="22"/>
    </row>
    <row r="41" ht="31.4" customHeight="1" spans="1:23">
      <c r="A41" s="111" t="s">
        <v>46</v>
      </c>
      <c r="B41" s="105" t="s">
        <v>204</v>
      </c>
      <c r="C41" s="23" t="s">
        <v>205</v>
      </c>
      <c r="D41" s="23" t="s">
        <v>99</v>
      </c>
      <c r="E41" s="23" t="s">
        <v>100</v>
      </c>
      <c r="F41" s="23" t="s">
        <v>234</v>
      </c>
      <c r="G41" s="23" t="s">
        <v>235</v>
      </c>
      <c r="H41" s="22">
        <v>256000</v>
      </c>
      <c r="I41" s="22"/>
      <c r="J41" s="22"/>
      <c r="K41" s="22"/>
      <c r="L41" s="22"/>
      <c r="M41" s="22"/>
      <c r="N41" s="22"/>
      <c r="O41" s="22"/>
      <c r="P41" s="22"/>
      <c r="Q41" s="22"/>
      <c r="R41" s="22">
        <v>256000</v>
      </c>
      <c r="S41" s="22">
        <v>256000</v>
      </c>
      <c r="T41" s="22"/>
      <c r="U41" s="22"/>
      <c r="V41" s="22"/>
      <c r="W41" s="22"/>
    </row>
    <row r="42" ht="18.75" customHeight="1" spans="1:23">
      <c r="A42" s="30" t="s">
        <v>113</v>
      </c>
      <c r="B42" s="31"/>
      <c r="C42" s="31"/>
      <c r="D42" s="31"/>
      <c r="E42" s="31"/>
      <c r="F42" s="31"/>
      <c r="G42" s="32"/>
      <c r="H42" s="22">
        <v>15863213.59</v>
      </c>
      <c r="I42" s="22">
        <v>3933113.59</v>
      </c>
      <c r="J42" s="22">
        <v>983278.4</v>
      </c>
      <c r="K42" s="22"/>
      <c r="L42" s="22">
        <v>2949835.19</v>
      </c>
      <c r="M42" s="22"/>
      <c r="N42" s="22"/>
      <c r="O42" s="22"/>
      <c r="P42" s="22"/>
      <c r="Q42" s="22"/>
      <c r="R42" s="22">
        <v>11930100</v>
      </c>
      <c r="S42" s="22">
        <v>2780000</v>
      </c>
      <c r="T42" s="22"/>
      <c r="U42" s="22"/>
      <c r="V42" s="22"/>
      <c r="W42" s="22">
        <v>9150100</v>
      </c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2"/>
  <sheetViews>
    <sheetView showZeros="0" topLeftCell="A45" workbookViewId="0">
      <selection activeCell="A1" sqref="A1"/>
    </sheetView>
  </sheetViews>
  <sheetFormatPr defaultColWidth="9.13333333333333" defaultRowHeight="14.25" customHeight="1"/>
  <cols>
    <col min="1" max="1" width="14.575" customWidth="1"/>
    <col min="2" max="2" width="21.025" customWidth="1"/>
    <col min="3" max="3" width="31.3083333333333" customWidth="1"/>
    <col min="4" max="4" width="23.8583333333333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9"/>
      <c r="W1" s="53" t="s">
        <v>236</v>
      </c>
    </row>
    <row r="2" ht="27.75" customHeight="1" spans="1:23">
      <c r="A2" s="27" t="s">
        <v>237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"单位名称："&amp;"云南省林木种苗工作总站"</f>
        <v>单位名称：云南省林木种苗工作总站</v>
      </c>
      <c r="B3" s="104" t="str">
        <f t="shared" si="0"/>
        <v>单位名称：云南省林木种苗工作总站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09"/>
      <c r="W3" s="100" t="s">
        <v>138</v>
      </c>
    </row>
    <row r="4" ht="21.75" customHeight="1" spans="1:23">
      <c r="A4" s="8" t="s">
        <v>238</v>
      </c>
      <c r="B4" s="8" t="s">
        <v>149</v>
      </c>
      <c r="C4" s="8" t="s">
        <v>150</v>
      </c>
      <c r="D4" s="8" t="s">
        <v>239</v>
      </c>
      <c r="E4" s="9" t="s">
        <v>151</v>
      </c>
      <c r="F4" s="9" t="s">
        <v>152</v>
      </c>
      <c r="G4" s="9" t="s">
        <v>153</v>
      </c>
      <c r="H4" s="9" t="s">
        <v>154</v>
      </c>
      <c r="I4" s="60" t="s">
        <v>31</v>
      </c>
      <c r="J4" s="60" t="s">
        <v>240</v>
      </c>
      <c r="K4" s="60"/>
      <c r="L4" s="60"/>
      <c r="M4" s="60"/>
      <c r="N4" s="106" t="s">
        <v>156</v>
      </c>
      <c r="O4" s="106"/>
      <c r="P4" s="106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5" t="s">
        <v>34</v>
      </c>
      <c r="K5" s="45"/>
      <c r="L5" s="45" t="s">
        <v>35</v>
      </c>
      <c r="M5" s="45" t="s">
        <v>36</v>
      </c>
      <c r="N5" s="107" t="s">
        <v>34</v>
      </c>
      <c r="O5" s="107" t="s">
        <v>35</v>
      </c>
      <c r="P5" s="107" t="s">
        <v>36</v>
      </c>
      <c r="Q5" s="14"/>
      <c r="R5" s="9" t="s">
        <v>33</v>
      </c>
      <c r="S5" s="9" t="s">
        <v>44</v>
      </c>
      <c r="T5" s="9" t="s">
        <v>162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0"/>
      <c r="J6" s="45" t="s">
        <v>33</v>
      </c>
      <c r="K6" s="45" t="s">
        <v>241</v>
      </c>
      <c r="L6" s="45"/>
      <c r="M6" s="45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5"/>
      <c r="C8" s="23" t="s">
        <v>242</v>
      </c>
      <c r="D8" s="23"/>
      <c r="E8" s="23"/>
      <c r="F8" s="23"/>
      <c r="G8" s="23"/>
      <c r="H8" s="23"/>
      <c r="I8" s="108">
        <v>300000</v>
      </c>
      <c r="J8" s="108"/>
      <c r="K8" s="108"/>
      <c r="L8" s="108"/>
      <c r="M8" s="108"/>
      <c r="N8" s="108">
        <v>300000</v>
      </c>
      <c r="O8" s="108"/>
      <c r="P8" s="108"/>
      <c r="Q8" s="108"/>
      <c r="R8" s="108"/>
      <c r="S8" s="108"/>
      <c r="T8" s="108"/>
      <c r="U8" s="88"/>
      <c r="V8" s="108"/>
      <c r="W8" s="108"/>
    </row>
    <row r="9" ht="32.9" customHeight="1" spans="1:23">
      <c r="A9" s="23" t="s">
        <v>243</v>
      </c>
      <c r="B9" s="105" t="s">
        <v>244</v>
      </c>
      <c r="C9" s="23" t="s">
        <v>242</v>
      </c>
      <c r="D9" s="23" t="s">
        <v>46</v>
      </c>
      <c r="E9" s="23" t="s">
        <v>64</v>
      </c>
      <c r="F9" s="23" t="s">
        <v>65</v>
      </c>
      <c r="G9" s="23" t="s">
        <v>245</v>
      </c>
      <c r="H9" s="23" t="s">
        <v>246</v>
      </c>
      <c r="I9" s="108">
        <v>20000</v>
      </c>
      <c r="J9" s="108"/>
      <c r="K9" s="108"/>
      <c r="L9" s="108"/>
      <c r="M9" s="108"/>
      <c r="N9" s="108">
        <v>20000</v>
      </c>
      <c r="O9" s="108"/>
      <c r="P9" s="108"/>
      <c r="Q9" s="108"/>
      <c r="R9" s="108"/>
      <c r="S9" s="108"/>
      <c r="T9" s="108"/>
      <c r="U9" s="88"/>
      <c r="V9" s="108"/>
      <c r="W9" s="108"/>
    </row>
    <row r="10" ht="32.9" customHeight="1" spans="1:23">
      <c r="A10" s="23" t="s">
        <v>243</v>
      </c>
      <c r="B10" s="105" t="s">
        <v>244</v>
      </c>
      <c r="C10" s="23" t="s">
        <v>242</v>
      </c>
      <c r="D10" s="23" t="s">
        <v>46</v>
      </c>
      <c r="E10" s="23" t="s">
        <v>64</v>
      </c>
      <c r="F10" s="23" t="s">
        <v>65</v>
      </c>
      <c r="G10" s="23" t="s">
        <v>247</v>
      </c>
      <c r="H10" s="23" t="s">
        <v>248</v>
      </c>
      <c r="I10" s="108">
        <v>280000</v>
      </c>
      <c r="J10" s="108"/>
      <c r="K10" s="108"/>
      <c r="L10" s="108"/>
      <c r="M10" s="108"/>
      <c r="N10" s="108">
        <v>280000</v>
      </c>
      <c r="O10" s="108"/>
      <c r="P10" s="108"/>
      <c r="Q10" s="108"/>
      <c r="R10" s="108"/>
      <c r="S10" s="108"/>
      <c r="T10" s="108"/>
      <c r="U10" s="88"/>
      <c r="V10" s="108"/>
      <c r="W10" s="108"/>
    </row>
    <row r="11" ht="32.9" customHeight="1" spans="1:23">
      <c r="A11" s="23"/>
      <c r="B11" s="23"/>
      <c r="C11" s="23" t="s">
        <v>249</v>
      </c>
      <c r="D11" s="23"/>
      <c r="E11" s="23"/>
      <c r="F11" s="23"/>
      <c r="G11" s="23"/>
      <c r="H11" s="23"/>
      <c r="I11" s="108">
        <v>300000</v>
      </c>
      <c r="J11" s="108"/>
      <c r="K11" s="108"/>
      <c r="L11" s="108"/>
      <c r="M11" s="108"/>
      <c r="N11" s="108">
        <v>300000</v>
      </c>
      <c r="O11" s="108"/>
      <c r="P11" s="108"/>
      <c r="Q11" s="108"/>
      <c r="R11" s="108"/>
      <c r="S11" s="108"/>
      <c r="T11" s="108"/>
      <c r="U11" s="88"/>
      <c r="V11" s="108"/>
      <c r="W11" s="108"/>
    </row>
    <row r="12" ht="32.9" customHeight="1" spans="1:23">
      <c r="A12" s="23" t="s">
        <v>243</v>
      </c>
      <c r="B12" s="105" t="s">
        <v>250</v>
      </c>
      <c r="C12" s="23" t="s">
        <v>249</v>
      </c>
      <c r="D12" s="23" t="s">
        <v>46</v>
      </c>
      <c r="E12" s="23" t="s">
        <v>103</v>
      </c>
      <c r="F12" s="23" t="s">
        <v>104</v>
      </c>
      <c r="G12" s="23" t="s">
        <v>210</v>
      </c>
      <c r="H12" s="23" t="s">
        <v>211</v>
      </c>
      <c r="I12" s="108">
        <v>10000</v>
      </c>
      <c r="J12" s="108"/>
      <c r="K12" s="108"/>
      <c r="L12" s="108"/>
      <c r="M12" s="108"/>
      <c r="N12" s="108">
        <v>10000</v>
      </c>
      <c r="O12" s="108"/>
      <c r="P12" s="108"/>
      <c r="Q12" s="108"/>
      <c r="R12" s="108"/>
      <c r="S12" s="108"/>
      <c r="T12" s="108"/>
      <c r="U12" s="88"/>
      <c r="V12" s="108"/>
      <c r="W12" s="108"/>
    </row>
    <row r="13" ht="32.9" customHeight="1" spans="1:23">
      <c r="A13" s="23" t="s">
        <v>243</v>
      </c>
      <c r="B13" s="105" t="s">
        <v>250</v>
      </c>
      <c r="C13" s="23" t="s">
        <v>249</v>
      </c>
      <c r="D13" s="23" t="s">
        <v>46</v>
      </c>
      <c r="E13" s="23" t="s">
        <v>103</v>
      </c>
      <c r="F13" s="23" t="s">
        <v>104</v>
      </c>
      <c r="G13" s="23" t="s">
        <v>222</v>
      </c>
      <c r="H13" s="23" t="s">
        <v>223</v>
      </c>
      <c r="I13" s="108">
        <v>31800</v>
      </c>
      <c r="J13" s="108"/>
      <c r="K13" s="108"/>
      <c r="L13" s="108"/>
      <c r="M13" s="108"/>
      <c r="N13" s="108">
        <v>31800</v>
      </c>
      <c r="O13" s="108"/>
      <c r="P13" s="108"/>
      <c r="Q13" s="108"/>
      <c r="R13" s="108"/>
      <c r="S13" s="108"/>
      <c r="T13" s="108"/>
      <c r="U13" s="88"/>
      <c r="V13" s="108"/>
      <c r="W13" s="108"/>
    </row>
    <row r="14" ht="32.9" customHeight="1" spans="1:23">
      <c r="A14" s="23" t="s">
        <v>243</v>
      </c>
      <c r="B14" s="105" t="s">
        <v>250</v>
      </c>
      <c r="C14" s="23" t="s">
        <v>249</v>
      </c>
      <c r="D14" s="23" t="s">
        <v>46</v>
      </c>
      <c r="E14" s="23" t="s">
        <v>103</v>
      </c>
      <c r="F14" s="23" t="s">
        <v>104</v>
      </c>
      <c r="G14" s="23" t="s">
        <v>251</v>
      </c>
      <c r="H14" s="23" t="s">
        <v>252</v>
      </c>
      <c r="I14" s="108">
        <v>19500</v>
      </c>
      <c r="J14" s="108"/>
      <c r="K14" s="108"/>
      <c r="L14" s="108"/>
      <c r="M14" s="108"/>
      <c r="N14" s="108">
        <v>19500</v>
      </c>
      <c r="O14" s="108"/>
      <c r="P14" s="108"/>
      <c r="Q14" s="108"/>
      <c r="R14" s="108"/>
      <c r="S14" s="108"/>
      <c r="T14" s="108"/>
      <c r="U14" s="88"/>
      <c r="V14" s="108"/>
      <c r="W14" s="108"/>
    </row>
    <row r="15" ht="32.9" customHeight="1" spans="1:23">
      <c r="A15" s="23" t="s">
        <v>243</v>
      </c>
      <c r="B15" s="105" t="s">
        <v>250</v>
      </c>
      <c r="C15" s="23" t="s">
        <v>249</v>
      </c>
      <c r="D15" s="23" t="s">
        <v>46</v>
      </c>
      <c r="E15" s="23" t="s">
        <v>103</v>
      </c>
      <c r="F15" s="23" t="s">
        <v>104</v>
      </c>
      <c r="G15" s="23" t="s">
        <v>228</v>
      </c>
      <c r="H15" s="23" t="s">
        <v>229</v>
      </c>
      <c r="I15" s="108">
        <v>228300</v>
      </c>
      <c r="J15" s="108"/>
      <c r="K15" s="108"/>
      <c r="L15" s="108"/>
      <c r="M15" s="108"/>
      <c r="N15" s="108">
        <v>228300</v>
      </c>
      <c r="O15" s="108"/>
      <c r="P15" s="108"/>
      <c r="Q15" s="108"/>
      <c r="R15" s="108"/>
      <c r="S15" s="108"/>
      <c r="T15" s="108"/>
      <c r="U15" s="88"/>
      <c r="V15" s="108"/>
      <c r="W15" s="108"/>
    </row>
    <row r="16" ht="32.9" customHeight="1" spans="1:23">
      <c r="A16" s="23" t="s">
        <v>243</v>
      </c>
      <c r="B16" s="105" t="s">
        <v>250</v>
      </c>
      <c r="C16" s="23" t="s">
        <v>249</v>
      </c>
      <c r="D16" s="23" t="s">
        <v>46</v>
      </c>
      <c r="E16" s="23" t="s">
        <v>103</v>
      </c>
      <c r="F16" s="23" t="s">
        <v>104</v>
      </c>
      <c r="G16" s="23" t="s">
        <v>253</v>
      </c>
      <c r="H16" s="23" t="s">
        <v>254</v>
      </c>
      <c r="I16" s="108">
        <v>10400</v>
      </c>
      <c r="J16" s="108"/>
      <c r="K16" s="108"/>
      <c r="L16" s="108"/>
      <c r="M16" s="108"/>
      <c r="N16" s="108">
        <v>10400</v>
      </c>
      <c r="O16" s="108"/>
      <c r="P16" s="108"/>
      <c r="Q16" s="108"/>
      <c r="R16" s="108"/>
      <c r="S16" s="108"/>
      <c r="T16" s="108"/>
      <c r="U16" s="88"/>
      <c r="V16" s="108"/>
      <c r="W16" s="108"/>
    </row>
    <row r="17" ht="32.9" customHeight="1" spans="1:23">
      <c r="A17" s="23"/>
      <c r="B17" s="23"/>
      <c r="C17" s="23" t="s">
        <v>255</v>
      </c>
      <c r="D17" s="23"/>
      <c r="E17" s="23"/>
      <c r="F17" s="23"/>
      <c r="G17" s="23"/>
      <c r="H17" s="23"/>
      <c r="I17" s="108">
        <v>11298.5</v>
      </c>
      <c r="J17" s="108"/>
      <c r="K17" s="108"/>
      <c r="L17" s="108"/>
      <c r="M17" s="108"/>
      <c r="N17" s="108">
        <v>11298.5</v>
      </c>
      <c r="O17" s="108"/>
      <c r="P17" s="108"/>
      <c r="Q17" s="108"/>
      <c r="R17" s="108"/>
      <c r="S17" s="108"/>
      <c r="T17" s="108"/>
      <c r="U17" s="88"/>
      <c r="V17" s="108"/>
      <c r="W17" s="108"/>
    </row>
    <row r="18" ht="32.9" customHeight="1" spans="1:23">
      <c r="A18" s="23" t="s">
        <v>243</v>
      </c>
      <c r="B18" s="105" t="s">
        <v>256</v>
      </c>
      <c r="C18" s="23" t="s">
        <v>255</v>
      </c>
      <c r="D18" s="23" t="s">
        <v>46</v>
      </c>
      <c r="E18" s="23" t="s">
        <v>103</v>
      </c>
      <c r="F18" s="23" t="s">
        <v>104</v>
      </c>
      <c r="G18" s="23" t="s">
        <v>222</v>
      </c>
      <c r="H18" s="23" t="s">
        <v>223</v>
      </c>
      <c r="I18" s="108">
        <v>4158.5</v>
      </c>
      <c r="J18" s="108"/>
      <c r="K18" s="108"/>
      <c r="L18" s="108"/>
      <c r="M18" s="108"/>
      <c r="N18" s="108">
        <v>4158.5</v>
      </c>
      <c r="O18" s="108"/>
      <c r="P18" s="108"/>
      <c r="Q18" s="108"/>
      <c r="R18" s="108"/>
      <c r="S18" s="108"/>
      <c r="T18" s="108"/>
      <c r="U18" s="88"/>
      <c r="V18" s="108"/>
      <c r="W18" s="108"/>
    </row>
    <row r="19" ht="32.9" customHeight="1" spans="1:23">
      <c r="A19" s="23" t="s">
        <v>243</v>
      </c>
      <c r="B19" s="105" t="s">
        <v>256</v>
      </c>
      <c r="C19" s="23" t="s">
        <v>255</v>
      </c>
      <c r="D19" s="23" t="s">
        <v>46</v>
      </c>
      <c r="E19" s="23" t="s">
        <v>103</v>
      </c>
      <c r="F19" s="23" t="s">
        <v>104</v>
      </c>
      <c r="G19" s="23" t="s">
        <v>251</v>
      </c>
      <c r="H19" s="23" t="s">
        <v>252</v>
      </c>
      <c r="I19" s="108">
        <v>7140</v>
      </c>
      <c r="J19" s="108"/>
      <c r="K19" s="108"/>
      <c r="L19" s="108"/>
      <c r="M19" s="108"/>
      <c r="N19" s="108">
        <v>7140</v>
      </c>
      <c r="O19" s="108"/>
      <c r="P19" s="108"/>
      <c r="Q19" s="108"/>
      <c r="R19" s="108"/>
      <c r="S19" s="108"/>
      <c r="T19" s="108"/>
      <c r="U19" s="88"/>
      <c r="V19" s="108"/>
      <c r="W19" s="108"/>
    </row>
    <row r="20" ht="32.9" customHeight="1" spans="1:23">
      <c r="A20" s="23"/>
      <c r="B20" s="23"/>
      <c r="C20" s="23" t="s">
        <v>257</v>
      </c>
      <c r="D20" s="23"/>
      <c r="E20" s="23"/>
      <c r="F20" s="23"/>
      <c r="G20" s="23"/>
      <c r="H20" s="23"/>
      <c r="I20" s="108">
        <v>1600000</v>
      </c>
      <c r="J20" s="108">
        <v>1600000</v>
      </c>
      <c r="K20" s="108">
        <v>1600000</v>
      </c>
      <c r="L20" s="108"/>
      <c r="M20" s="108"/>
      <c r="N20" s="108"/>
      <c r="O20" s="108"/>
      <c r="P20" s="108"/>
      <c r="Q20" s="108"/>
      <c r="R20" s="108"/>
      <c r="S20" s="108"/>
      <c r="T20" s="108"/>
      <c r="U20" s="88"/>
      <c r="V20" s="108"/>
      <c r="W20" s="108"/>
    </row>
    <row r="21" ht="32.9" customHeight="1" spans="1:23">
      <c r="A21" s="23" t="s">
        <v>243</v>
      </c>
      <c r="B21" s="105" t="s">
        <v>258</v>
      </c>
      <c r="C21" s="23" t="s">
        <v>257</v>
      </c>
      <c r="D21" s="23" t="s">
        <v>46</v>
      </c>
      <c r="E21" s="23" t="s">
        <v>101</v>
      </c>
      <c r="F21" s="23" t="s">
        <v>102</v>
      </c>
      <c r="G21" s="23" t="s">
        <v>210</v>
      </c>
      <c r="H21" s="23" t="s">
        <v>211</v>
      </c>
      <c r="I21" s="108">
        <v>44350</v>
      </c>
      <c r="J21" s="108">
        <v>44350</v>
      </c>
      <c r="K21" s="108">
        <v>44350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88"/>
      <c r="V21" s="108"/>
      <c r="W21" s="108"/>
    </row>
    <row r="22" ht="32.9" customHeight="1" spans="1:23">
      <c r="A22" s="23" t="s">
        <v>243</v>
      </c>
      <c r="B22" s="105" t="s">
        <v>258</v>
      </c>
      <c r="C22" s="23" t="s">
        <v>257</v>
      </c>
      <c r="D22" s="23" t="s">
        <v>46</v>
      </c>
      <c r="E22" s="23" t="s">
        <v>101</v>
      </c>
      <c r="F22" s="23" t="s">
        <v>102</v>
      </c>
      <c r="G22" s="23" t="s">
        <v>222</v>
      </c>
      <c r="H22" s="23" t="s">
        <v>223</v>
      </c>
      <c r="I22" s="108">
        <v>434100</v>
      </c>
      <c r="J22" s="108">
        <v>434100</v>
      </c>
      <c r="K22" s="108">
        <v>434100</v>
      </c>
      <c r="L22" s="108"/>
      <c r="M22" s="108"/>
      <c r="N22" s="108"/>
      <c r="O22" s="108"/>
      <c r="P22" s="108"/>
      <c r="Q22" s="108"/>
      <c r="R22" s="108"/>
      <c r="S22" s="108"/>
      <c r="T22" s="108"/>
      <c r="U22" s="88"/>
      <c r="V22" s="108"/>
      <c r="W22" s="108"/>
    </row>
    <row r="23" ht="32.9" customHeight="1" spans="1:23">
      <c r="A23" s="23" t="s">
        <v>243</v>
      </c>
      <c r="B23" s="105" t="s">
        <v>258</v>
      </c>
      <c r="C23" s="23" t="s">
        <v>257</v>
      </c>
      <c r="D23" s="23" t="s">
        <v>46</v>
      </c>
      <c r="E23" s="23" t="s">
        <v>101</v>
      </c>
      <c r="F23" s="23" t="s">
        <v>102</v>
      </c>
      <c r="G23" s="23" t="s">
        <v>226</v>
      </c>
      <c r="H23" s="23" t="s">
        <v>227</v>
      </c>
      <c r="I23" s="108">
        <v>386950</v>
      </c>
      <c r="J23" s="108">
        <v>386950</v>
      </c>
      <c r="K23" s="108">
        <v>386950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88"/>
      <c r="V23" s="108"/>
      <c r="W23" s="108"/>
    </row>
    <row r="24" ht="32.9" customHeight="1" spans="1:23">
      <c r="A24" s="23" t="s">
        <v>243</v>
      </c>
      <c r="B24" s="105" t="s">
        <v>258</v>
      </c>
      <c r="C24" s="23" t="s">
        <v>257</v>
      </c>
      <c r="D24" s="23" t="s">
        <v>46</v>
      </c>
      <c r="E24" s="23" t="s">
        <v>101</v>
      </c>
      <c r="F24" s="23" t="s">
        <v>102</v>
      </c>
      <c r="G24" s="23" t="s">
        <v>251</v>
      </c>
      <c r="H24" s="23" t="s">
        <v>252</v>
      </c>
      <c r="I24" s="108">
        <v>122800</v>
      </c>
      <c r="J24" s="108">
        <v>122800</v>
      </c>
      <c r="K24" s="108">
        <v>122800</v>
      </c>
      <c r="L24" s="108"/>
      <c r="M24" s="108"/>
      <c r="N24" s="108"/>
      <c r="O24" s="108"/>
      <c r="P24" s="108"/>
      <c r="Q24" s="108"/>
      <c r="R24" s="108"/>
      <c r="S24" s="108"/>
      <c r="T24" s="108"/>
      <c r="U24" s="88"/>
      <c r="V24" s="108"/>
      <c r="W24" s="108"/>
    </row>
    <row r="25" ht="32.9" customHeight="1" spans="1:23">
      <c r="A25" s="23" t="s">
        <v>243</v>
      </c>
      <c r="B25" s="105" t="s">
        <v>258</v>
      </c>
      <c r="C25" s="23" t="s">
        <v>257</v>
      </c>
      <c r="D25" s="23" t="s">
        <v>46</v>
      </c>
      <c r="E25" s="23" t="s">
        <v>101</v>
      </c>
      <c r="F25" s="23" t="s">
        <v>102</v>
      </c>
      <c r="G25" s="23" t="s">
        <v>253</v>
      </c>
      <c r="H25" s="23" t="s">
        <v>254</v>
      </c>
      <c r="I25" s="108">
        <v>113600</v>
      </c>
      <c r="J25" s="108">
        <v>113600</v>
      </c>
      <c r="K25" s="108">
        <v>113600</v>
      </c>
      <c r="L25" s="108"/>
      <c r="M25" s="108"/>
      <c r="N25" s="108"/>
      <c r="O25" s="108"/>
      <c r="P25" s="108"/>
      <c r="Q25" s="108"/>
      <c r="R25" s="108"/>
      <c r="S25" s="108"/>
      <c r="T25" s="108"/>
      <c r="U25" s="88"/>
      <c r="V25" s="108"/>
      <c r="W25" s="108"/>
    </row>
    <row r="26" ht="32.9" customHeight="1" spans="1:23">
      <c r="A26" s="23" t="s">
        <v>243</v>
      </c>
      <c r="B26" s="105" t="s">
        <v>258</v>
      </c>
      <c r="C26" s="23" t="s">
        <v>257</v>
      </c>
      <c r="D26" s="23" t="s">
        <v>46</v>
      </c>
      <c r="E26" s="23" t="s">
        <v>101</v>
      </c>
      <c r="F26" s="23" t="s">
        <v>102</v>
      </c>
      <c r="G26" s="23" t="s">
        <v>245</v>
      </c>
      <c r="H26" s="23" t="s">
        <v>246</v>
      </c>
      <c r="I26" s="108">
        <v>475100</v>
      </c>
      <c r="J26" s="108">
        <v>475100</v>
      </c>
      <c r="K26" s="108">
        <v>475100</v>
      </c>
      <c r="L26" s="108"/>
      <c r="M26" s="108"/>
      <c r="N26" s="108"/>
      <c r="O26" s="108"/>
      <c r="P26" s="108"/>
      <c r="Q26" s="108"/>
      <c r="R26" s="108"/>
      <c r="S26" s="108"/>
      <c r="T26" s="108"/>
      <c r="U26" s="88"/>
      <c r="V26" s="108"/>
      <c r="W26" s="108"/>
    </row>
    <row r="27" ht="32.9" customHeight="1" spans="1:23">
      <c r="A27" s="23" t="s">
        <v>243</v>
      </c>
      <c r="B27" s="105" t="s">
        <v>258</v>
      </c>
      <c r="C27" s="23" t="s">
        <v>257</v>
      </c>
      <c r="D27" s="23" t="s">
        <v>46</v>
      </c>
      <c r="E27" s="23" t="s">
        <v>101</v>
      </c>
      <c r="F27" s="23" t="s">
        <v>102</v>
      </c>
      <c r="G27" s="23" t="s">
        <v>206</v>
      </c>
      <c r="H27" s="23" t="s">
        <v>207</v>
      </c>
      <c r="I27" s="108">
        <v>13100</v>
      </c>
      <c r="J27" s="108">
        <v>13100</v>
      </c>
      <c r="K27" s="108">
        <v>13100</v>
      </c>
      <c r="L27" s="108"/>
      <c r="M27" s="108"/>
      <c r="N27" s="108"/>
      <c r="O27" s="108"/>
      <c r="P27" s="108"/>
      <c r="Q27" s="108"/>
      <c r="R27" s="108"/>
      <c r="S27" s="108"/>
      <c r="T27" s="108"/>
      <c r="U27" s="88"/>
      <c r="V27" s="108"/>
      <c r="W27" s="108"/>
    </row>
    <row r="28" ht="32.9" customHeight="1" spans="1:23">
      <c r="A28" s="23" t="s">
        <v>243</v>
      </c>
      <c r="B28" s="105" t="s">
        <v>258</v>
      </c>
      <c r="C28" s="23" t="s">
        <v>257</v>
      </c>
      <c r="D28" s="23" t="s">
        <v>46</v>
      </c>
      <c r="E28" s="23" t="s">
        <v>101</v>
      </c>
      <c r="F28" s="23" t="s">
        <v>102</v>
      </c>
      <c r="G28" s="23" t="s">
        <v>247</v>
      </c>
      <c r="H28" s="23" t="s">
        <v>248</v>
      </c>
      <c r="I28" s="108">
        <v>10000</v>
      </c>
      <c r="J28" s="108">
        <v>10000</v>
      </c>
      <c r="K28" s="108">
        <v>10000</v>
      </c>
      <c r="L28" s="108"/>
      <c r="M28" s="108"/>
      <c r="N28" s="108"/>
      <c r="O28" s="108"/>
      <c r="P28" s="108"/>
      <c r="Q28" s="108"/>
      <c r="R28" s="108"/>
      <c r="S28" s="108"/>
      <c r="T28" s="108"/>
      <c r="U28" s="88"/>
      <c r="V28" s="108"/>
      <c r="W28" s="108"/>
    </row>
    <row r="29" ht="32.9" customHeight="1" spans="1:23">
      <c r="A29" s="23"/>
      <c r="B29" s="23"/>
      <c r="C29" s="23" t="s">
        <v>259</v>
      </c>
      <c r="D29" s="23"/>
      <c r="E29" s="23"/>
      <c r="F29" s="23"/>
      <c r="G29" s="23"/>
      <c r="H29" s="23"/>
      <c r="I29" s="108">
        <v>12032103.3</v>
      </c>
      <c r="J29" s="108"/>
      <c r="K29" s="108"/>
      <c r="L29" s="108"/>
      <c r="M29" s="108"/>
      <c r="N29" s="108">
        <v>12032103.3</v>
      </c>
      <c r="O29" s="108"/>
      <c r="P29" s="108"/>
      <c r="Q29" s="108"/>
      <c r="R29" s="108"/>
      <c r="S29" s="108"/>
      <c r="T29" s="108"/>
      <c r="U29" s="88"/>
      <c r="V29" s="108"/>
      <c r="W29" s="108"/>
    </row>
    <row r="30" ht="32.9" customHeight="1" spans="1:23">
      <c r="A30" s="23" t="s">
        <v>243</v>
      </c>
      <c r="B30" s="105" t="s">
        <v>260</v>
      </c>
      <c r="C30" s="23" t="s">
        <v>259</v>
      </c>
      <c r="D30" s="23" t="s">
        <v>46</v>
      </c>
      <c r="E30" s="23" t="s">
        <v>93</v>
      </c>
      <c r="F30" s="23" t="s">
        <v>94</v>
      </c>
      <c r="G30" s="23" t="s">
        <v>261</v>
      </c>
      <c r="H30" s="23" t="s">
        <v>262</v>
      </c>
      <c r="I30" s="108">
        <v>9571100</v>
      </c>
      <c r="J30" s="108"/>
      <c r="K30" s="108"/>
      <c r="L30" s="108"/>
      <c r="M30" s="108"/>
      <c r="N30" s="108">
        <v>9571100</v>
      </c>
      <c r="O30" s="108"/>
      <c r="P30" s="108"/>
      <c r="Q30" s="108"/>
      <c r="R30" s="108"/>
      <c r="S30" s="108"/>
      <c r="T30" s="108"/>
      <c r="U30" s="88"/>
      <c r="V30" s="108"/>
      <c r="W30" s="108"/>
    </row>
    <row r="31" ht="32.9" customHeight="1" spans="1:23">
      <c r="A31" s="23" t="s">
        <v>243</v>
      </c>
      <c r="B31" s="105" t="s">
        <v>260</v>
      </c>
      <c r="C31" s="23" t="s">
        <v>259</v>
      </c>
      <c r="D31" s="23" t="s">
        <v>46</v>
      </c>
      <c r="E31" s="23" t="s">
        <v>93</v>
      </c>
      <c r="F31" s="23" t="s">
        <v>94</v>
      </c>
      <c r="G31" s="23" t="s">
        <v>263</v>
      </c>
      <c r="H31" s="23" t="s">
        <v>248</v>
      </c>
      <c r="I31" s="108">
        <v>1986000</v>
      </c>
      <c r="J31" s="108"/>
      <c r="K31" s="108"/>
      <c r="L31" s="108"/>
      <c r="M31" s="108"/>
      <c r="N31" s="108">
        <v>1986000</v>
      </c>
      <c r="O31" s="108"/>
      <c r="P31" s="108"/>
      <c r="Q31" s="108"/>
      <c r="R31" s="108"/>
      <c r="S31" s="108"/>
      <c r="T31" s="108"/>
      <c r="U31" s="88"/>
      <c r="V31" s="108"/>
      <c r="W31" s="108"/>
    </row>
    <row r="32" ht="32.9" customHeight="1" spans="1:23">
      <c r="A32" s="23" t="s">
        <v>243</v>
      </c>
      <c r="B32" s="105" t="s">
        <v>260</v>
      </c>
      <c r="C32" s="23" t="s">
        <v>259</v>
      </c>
      <c r="D32" s="23" t="s">
        <v>46</v>
      </c>
      <c r="E32" s="23" t="s">
        <v>93</v>
      </c>
      <c r="F32" s="23" t="s">
        <v>94</v>
      </c>
      <c r="G32" s="23" t="s">
        <v>264</v>
      </c>
      <c r="H32" s="23" t="s">
        <v>265</v>
      </c>
      <c r="I32" s="108">
        <v>475003.3</v>
      </c>
      <c r="J32" s="108"/>
      <c r="K32" s="108"/>
      <c r="L32" s="108"/>
      <c r="M32" s="108"/>
      <c r="N32" s="108">
        <v>475003.3</v>
      </c>
      <c r="O32" s="108"/>
      <c r="P32" s="108"/>
      <c r="Q32" s="108"/>
      <c r="R32" s="108"/>
      <c r="S32" s="108"/>
      <c r="T32" s="108"/>
      <c r="U32" s="88"/>
      <c r="V32" s="108"/>
      <c r="W32" s="108"/>
    </row>
    <row r="33" ht="32.9" customHeight="1" spans="1:23">
      <c r="A33" s="23"/>
      <c r="B33" s="23"/>
      <c r="C33" s="23" t="s">
        <v>266</v>
      </c>
      <c r="D33" s="23"/>
      <c r="E33" s="23"/>
      <c r="F33" s="23"/>
      <c r="G33" s="23"/>
      <c r="H33" s="23"/>
      <c r="I33" s="108">
        <v>26400</v>
      </c>
      <c r="J33" s="108">
        <v>26400</v>
      </c>
      <c r="K33" s="108">
        <v>26400</v>
      </c>
      <c r="L33" s="108"/>
      <c r="M33" s="108"/>
      <c r="N33" s="108"/>
      <c r="O33" s="108"/>
      <c r="P33" s="108"/>
      <c r="Q33" s="108"/>
      <c r="R33" s="108"/>
      <c r="S33" s="108"/>
      <c r="T33" s="108"/>
      <c r="U33" s="88"/>
      <c r="V33" s="108"/>
      <c r="W33" s="108"/>
    </row>
    <row r="34" ht="32.9" customHeight="1" spans="1:23">
      <c r="A34" s="23" t="s">
        <v>243</v>
      </c>
      <c r="B34" s="105" t="s">
        <v>267</v>
      </c>
      <c r="C34" s="23" t="s">
        <v>266</v>
      </c>
      <c r="D34" s="23" t="s">
        <v>46</v>
      </c>
      <c r="E34" s="23" t="s">
        <v>105</v>
      </c>
      <c r="F34" s="23" t="s">
        <v>106</v>
      </c>
      <c r="G34" s="23" t="s">
        <v>234</v>
      </c>
      <c r="H34" s="23" t="s">
        <v>235</v>
      </c>
      <c r="I34" s="108">
        <v>26400</v>
      </c>
      <c r="J34" s="108">
        <v>26400</v>
      </c>
      <c r="K34" s="108">
        <v>26400</v>
      </c>
      <c r="L34" s="108"/>
      <c r="M34" s="108"/>
      <c r="N34" s="108"/>
      <c r="O34" s="108"/>
      <c r="P34" s="108"/>
      <c r="Q34" s="108"/>
      <c r="R34" s="108"/>
      <c r="S34" s="108"/>
      <c r="T34" s="108"/>
      <c r="U34" s="88"/>
      <c r="V34" s="108"/>
      <c r="W34" s="108"/>
    </row>
    <row r="35" ht="32.9" customHeight="1" spans="1:23">
      <c r="A35" s="23"/>
      <c r="B35" s="23"/>
      <c r="C35" s="23" t="s">
        <v>268</v>
      </c>
      <c r="D35" s="23"/>
      <c r="E35" s="23"/>
      <c r="F35" s="23"/>
      <c r="G35" s="23"/>
      <c r="H35" s="23"/>
      <c r="I35" s="108">
        <v>286562.17</v>
      </c>
      <c r="J35" s="108"/>
      <c r="K35" s="108"/>
      <c r="L35" s="108"/>
      <c r="M35" s="108"/>
      <c r="N35" s="108">
        <v>286562.17</v>
      </c>
      <c r="O35" s="108"/>
      <c r="P35" s="108"/>
      <c r="Q35" s="108"/>
      <c r="R35" s="108"/>
      <c r="S35" s="108"/>
      <c r="T35" s="108"/>
      <c r="U35" s="88"/>
      <c r="V35" s="108"/>
      <c r="W35" s="108"/>
    </row>
    <row r="36" ht="32.9" customHeight="1" spans="1:23">
      <c r="A36" s="23" t="s">
        <v>243</v>
      </c>
      <c r="B36" s="105" t="s">
        <v>269</v>
      </c>
      <c r="C36" s="23" t="s">
        <v>268</v>
      </c>
      <c r="D36" s="23" t="s">
        <v>46</v>
      </c>
      <c r="E36" s="23" t="s">
        <v>103</v>
      </c>
      <c r="F36" s="23" t="s">
        <v>104</v>
      </c>
      <c r="G36" s="23" t="s">
        <v>210</v>
      </c>
      <c r="H36" s="23" t="s">
        <v>211</v>
      </c>
      <c r="I36" s="108">
        <v>3700</v>
      </c>
      <c r="J36" s="108"/>
      <c r="K36" s="108"/>
      <c r="L36" s="108"/>
      <c r="M36" s="108"/>
      <c r="N36" s="108">
        <v>3700</v>
      </c>
      <c r="O36" s="108"/>
      <c r="P36" s="108"/>
      <c r="Q36" s="108"/>
      <c r="R36" s="108"/>
      <c r="S36" s="108"/>
      <c r="T36" s="108"/>
      <c r="U36" s="88"/>
      <c r="V36" s="108"/>
      <c r="W36" s="108"/>
    </row>
    <row r="37" ht="32.9" customHeight="1" spans="1:23">
      <c r="A37" s="23" t="s">
        <v>243</v>
      </c>
      <c r="B37" s="105" t="s">
        <v>269</v>
      </c>
      <c r="C37" s="23" t="s">
        <v>268</v>
      </c>
      <c r="D37" s="23" t="s">
        <v>46</v>
      </c>
      <c r="E37" s="23" t="s">
        <v>103</v>
      </c>
      <c r="F37" s="23" t="s">
        <v>104</v>
      </c>
      <c r="G37" s="23" t="s">
        <v>222</v>
      </c>
      <c r="H37" s="23" t="s">
        <v>223</v>
      </c>
      <c r="I37" s="108">
        <v>24719.67</v>
      </c>
      <c r="J37" s="108"/>
      <c r="K37" s="108"/>
      <c r="L37" s="108"/>
      <c r="M37" s="108"/>
      <c r="N37" s="108">
        <v>24719.67</v>
      </c>
      <c r="O37" s="108"/>
      <c r="P37" s="108"/>
      <c r="Q37" s="108"/>
      <c r="R37" s="108"/>
      <c r="S37" s="108"/>
      <c r="T37" s="108"/>
      <c r="U37" s="88"/>
      <c r="V37" s="108"/>
      <c r="W37" s="108"/>
    </row>
    <row r="38" ht="32.9" customHeight="1" spans="1:23">
      <c r="A38" s="23" t="s">
        <v>243</v>
      </c>
      <c r="B38" s="105" t="s">
        <v>269</v>
      </c>
      <c r="C38" s="23" t="s">
        <v>268</v>
      </c>
      <c r="D38" s="23" t="s">
        <v>46</v>
      </c>
      <c r="E38" s="23" t="s">
        <v>103</v>
      </c>
      <c r="F38" s="23" t="s">
        <v>104</v>
      </c>
      <c r="G38" s="23" t="s">
        <v>226</v>
      </c>
      <c r="H38" s="23" t="s">
        <v>227</v>
      </c>
      <c r="I38" s="108">
        <v>45782.5</v>
      </c>
      <c r="J38" s="108"/>
      <c r="K38" s="108"/>
      <c r="L38" s="108"/>
      <c r="M38" s="108"/>
      <c r="N38" s="108">
        <v>45782.5</v>
      </c>
      <c r="O38" s="108"/>
      <c r="P38" s="108"/>
      <c r="Q38" s="108"/>
      <c r="R38" s="108"/>
      <c r="S38" s="108"/>
      <c r="T38" s="108"/>
      <c r="U38" s="88"/>
      <c r="V38" s="108"/>
      <c r="W38" s="108"/>
    </row>
    <row r="39" ht="32.9" customHeight="1" spans="1:23">
      <c r="A39" s="23" t="s">
        <v>243</v>
      </c>
      <c r="B39" s="105" t="s">
        <v>269</v>
      </c>
      <c r="C39" s="23" t="s">
        <v>268</v>
      </c>
      <c r="D39" s="23" t="s">
        <v>46</v>
      </c>
      <c r="E39" s="23" t="s">
        <v>103</v>
      </c>
      <c r="F39" s="23" t="s">
        <v>104</v>
      </c>
      <c r="G39" s="23" t="s">
        <v>251</v>
      </c>
      <c r="H39" s="23" t="s">
        <v>252</v>
      </c>
      <c r="I39" s="108">
        <v>36000</v>
      </c>
      <c r="J39" s="108"/>
      <c r="K39" s="108"/>
      <c r="L39" s="108"/>
      <c r="M39" s="108"/>
      <c r="N39" s="108">
        <v>36000</v>
      </c>
      <c r="O39" s="108"/>
      <c r="P39" s="108"/>
      <c r="Q39" s="108"/>
      <c r="R39" s="108"/>
      <c r="S39" s="108"/>
      <c r="T39" s="108"/>
      <c r="U39" s="88"/>
      <c r="V39" s="108"/>
      <c r="W39" s="108"/>
    </row>
    <row r="40" ht="32.9" customHeight="1" spans="1:23">
      <c r="A40" s="23" t="s">
        <v>243</v>
      </c>
      <c r="B40" s="105" t="s">
        <v>269</v>
      </c>
      <c r="C40" s="23" t="s">
        <v>268</v>
      </c>
      <c r="D40" s="23" t="s">
        <v>46</v>
      </c>
      <c r="E40" s="23" t="s">
        <v>103</v>
      </c>
      <c r="F40" s="23" t="s">
        <v>104</v>
      </c>
      <c r="G40" s="23" t="s">
        <v>253</v>
      </c>
      <c r="H40" s="23" t="s">
        <v>254</v>
      </c>
      <c r="I40" s="108">
        <v>11360</v>
      </c>
      <c r="J40" s="108"/>
      <c r="K40" s="108"/>
      <c r="L40" s="108"/>
      <c r="M40" s="108"/>
      <c r="N40" s="108">
        <v>11360</v>
      </c>
      <c r="O40" s="108"/>
      <c r="P40" s="108"/>
      <c r="Q40" s="108"/>
      <c r="R40" s="108"/>
      <c r="S40" s="108"/>
      <c r="T40" s="108"/>
      <c r="U40" s="88"/>
      <c r="V40" s="108"/>
      <c r="W40" s="108"/>
    </row>
    <row r="41" ht="32.9" customHeight="1" spans="1:23">
      <c r="A41" s="23" t="s">
        <v>243</v>
      </c>
      <c r="B41" s="105" t="s">
        <v>269</v>
      </c>
      <c r="C41" s="23" t="s">
        <v>268</v>
      </c>
      <c r="D41" s="23" t="s">
        <v>46</v>
      </c>
      <c r="E41" s="23" t="s">
        <v>103</v>
      </c>
      <c r="F41" s="23" t="s">
        <v>104</v>
      </c>
      <c r="G41" s="23" t="s">
        <v>206</v>
      </c>
      <c r="H41" s="23" t="s">
        <v>207</v>
      </c>
      <c r="I41" s="108">
        <v>5000</v>
      </c>
      <c r="J41" s="108"/>
      <c r="K41" s="108"/>
      <c r="L41" s="108"/>
      <c r="M41" s="108"/>
      <c r="N41" s="108">
        <v>5000</v>
      </c>
      <c r="O41" s="108"/>
      <c r="P41" s="108"/>
      <c r="Q41" s="108"/>
      <c r="R41" s="108"/>
      <c r="S41" s="108"/>
      <c r="T41" s="108"/>
      <c r="U41" s="88"/>
      <c r="V41" s="108"/>
      <c r="W41" s="108"/>
    </row>
    <row r="42" ht="32.9" customHeight="1" spans="1:23">
      <c r="A42" s="23" t="s">
        <v>243</v>
      </c>
      <c r="B42" s="105" t="s">
        <v>269</v>
      </c>
      <c r="C42" s="23" t="s">
        <v>268</v>
      </c>
      <c r="D42" s="23" t="s">
        <v>46</v>
      </c>
      <c r="E42" s="23" t="s">
        <v>103</v>
      </c>
      <c r="F42" s="23" t="s">
        <v>104</v>
      </c>
      <c r="G42" s="23" t="s">
        <v>247</v>
      </c>
      <c r="H42" s="23" t="s">
        <v>248</v>
      </c>
      <c r="I42" s="108">
        <v>160000</v>
      </c>
      <c r="J42" s="108"/>
      <c r="K42" s="108"/>
      <c r="L42" s="108"/>
      <c r="M42" s="108"/>
      <c r="N42" s="108">
        <v>160000</v>
      </c>
      <c r="O42" s="108"/>
      <c r="P42" s="108"/>
      <c r="Q42" s="108"/>
      <c r="R42" s="108"/>
      <c r="S42" s="108"/>
      <c r="T42" s="108"/>
      <c r="U42" s="88"/>
      <c r="V42" s="108"/>
      <c r="W42" s="108"/>
    </row>
    <row r="43" ht="32.9" customHeight="1" spans="1:23">
      <c r="A43" s="23"/>
      <c r="B43" s="23"/>
      <c r="C43" s="23" t="s">
        <v>270</v>
      </c>
      <c r="D43" s="23"/>
      <c r="E43" s="23"/>
      <c r="F43" s="23"/>
      <c r="G43" s="23"/>
      <c r="H43" s="23"/>
      <c r="I43" s="108">
        <v>96983.85</v>
      </c>
      <c r="J43" s="108"/>
      <c r="K43" s="108"/>
      <c r="L43" s="108"/>
      <c r="M43" s="108"/>
      <c r="N43" s="108">
        <v>96983.85</v>
      </c>
      <c r="O43" s="108"/>
      <c r="P43" s="108"/>
      <c r="Q43" s="108"/>
      <c r="R43" s="108"/>
      <c r="S43" s="108"/>
      <c r="T43" s="108"/>
      <c r="U43" s="88"/>
      <c r="V43" s="108"/>
      <c r="W43" s="108"/>
    </row>
    <row r="44" ht="32.9" customHeight="1" spans="1:23">
      <c r="A44" s="23" t="s">
        <v>243</v>
      </c>
      <c r="B44" s="105" t="s">
        <v>271</v>
      </c>
      <c r="C44" s="23" t="s">
        <v>270</v>
      </c>
      <c r="D44" s="23" t="s">
        <v>46</v>
      </c>
      <c r="E44" s="23" t="s">
        <v>101</v>
      </c>
      <c r="F44" s="23" t="s">
        <v>102</v>
      </c>
      <c r="G44" s="23" t="s">
        <v>218</v>
      </c>
      <c r="H44" s="23" t="s">
        <v>219</v>
      </c>
      <c r="I44" s="108">
        <v>3558.5</v>
      </c>
      <c r="J44" s="108"/>
      <c r="K44" s="108"/>
      <c r="L44" s="108"/>
      <c r="M44" s="108"/>
      <c r="N44" s="108">
        <v>3558.5</v>
      </c>
      <c r="O44" s="108"/>
      <c r="P44" s="108"/>
      <c r="Q44" s="108"/>
      <c r="R44" s="108"/>
      <c r="S44" s="108"/>
      <c r="T44" s="108"/>
      <c r="U44" s="88"/>
      <c r="V44" s="108"/>
      <c r="W44" s="108"/>
    </row>
    <row r="45" ht="32.9" customHeight="1" spans="1:23">
      <c r="A45" s="23" t="s">
        <v>243</v>
      </c>
      <c r="B45" s="105" t="s">
        <v>271</v>
      </c>
      <c r="C45" s="23" t="s">
        <v>270</v>
      </c>
      <c r="D45" s="23" t="s">
        <v>46</v>
      </c>
      <c r="E45" s="23" t="s">
        <v>101</v>
      </c>
      <c r="F45" s="23" t="s">
        <v>102</v>
      </c>
      <c r="G45" s="23" t="s">
        <v>222</v>
      </c>
      <c r="H45" s="23" t="s">
        <v>223</v>
      </c>
      <c r="I45" s="108">
        <v>10361</v>
      </c>
      <c r="J45" s="108"/>
      <c r="K45" s="108"/>
      <c r="L45" s="108"/>
      <c r="M45" s="108"/>
      <c r="N45" s="108">
        <v>10361</v>
      </c>
      <c r="O45" s="108"/>
      <c r="P45" s="108"/>
      <c r="Q45" s="108"/>
      <c r="R45" s="108"/>
      <c r="S45" s="108"/>
      <c r="T45" s="108"/>
      <c r="U45" s="88"/>
      <c r="V45" s="108"/>
      <c r="W45" s="108"/>
    </row>
    <row r="46" ht="32.9" customHeight="1" spans="1:23">
      <c r="A46" s="23" t="s">
        <v>243</v>
      </c>
      <c r="B46" s="105" t="s">
        <v>271</v>
      </c>
      <c r="C46" s="23" t="s">
        <v>270</v>
      </c>
      <c r="D46" s="23" t="s">
        <v>46</v>
      </c>
      <c r="E46" s="23" t="s">
        <v>101</v>
      </c>
      <c r="F46" s="23" t="s">
        <v>102</v>
      </c>
      <c r="G46" s="23" t="s">
        <v>226</v>
      </c>
      <c r="H46" s="23" t="s">
        <v>227</v>
      </c>
      <c r="I46" s="108">
        <v>22730.5</v>
      </c>
      <c r="J46" s="108"/>
      <c r="K46" s="108"/>
      <c r="L46" s="108"/>
      <c r="M46" s="108"/>
      <c r="N46" s="108">
        <v>22730.5</v>
      </c>
      <c r="O46" s="108"/>
      <c r="P46" s="108"/>
      <c r="Q46" s="108"/>
      <c r="R46" s="108"/>
      <c r="S46" s="108"/>
      <c r="T46" s="108"/>
      <c r="U46" s="88"/>
      <c r="V46" s="108"/>
      <c r="W46" s="108"/>
    </row>
    <row r="47" ht="32.9" customHeight="1" spans="1:23">
      <c r="A47" s="23" t="s">
        <v>243</v>
      </c>
      <c r="B47" s="105" t="s">
        <v>271</v>
      </c>
      <c r="C47" s="23" t="s">
        <v>270</v>
      </c>
      <c r="D47" s="23" t="s">
        <v>46</v>
      </c>
      <c r="E47" s="23" t="s">
        <v>101</v>
      </c>
      <c r="F47" s="23" t="s">
        <v>102</v>
      </c>
      <c r="G47" s="23" t="s">
        <v>251</v>
      </c>
      <c r="H47" s="23" t="s">
        <v>252</v>
      </c>
      <c r="I47" s="108">
        <v>2973.85</v>
      </c>
      <c r="J47" s="108"/>
      <c r="K47" s="108"/>
      <c r="L47" s="108"/>
      <c r="M47" s="108"/>
      <c r="N47" s="108">
        <v>2973.85</v>
      </c>
      <c r="O47" s="108"/>
      <c r="P47" s="108"/>
      <c r="Q47" s="108"/>
      <c r="R47" s="108"/>
      <c r="S47" s="108"/>
      <c r="T47" s="108"/>
      <c r="U47" s="88"/>
      <c r="V47" s="108"/>
      <c r="W47" s="108"/>
    </row>
    <row r="48" ht="32.9" customHeight="1" spans="1:23">
      <c r="A48" s="23" t="s">
        <v>243</v>
      </c>
      <c r="B48" s="105" t="s">
        <v>271</v>
      </c>
      <c r="C48" s="23" t="s">
        <v>270</v>
      </c>
      <c r="D48" s="23" t="s">
        <v>46</v>
      </c>
      <c r="E48" s="23" t="s">
        <v>101</v>
      </c>
      <c r="F48" s="23" t="s">
        <v>102</v>
      </c>
      <c r="G48" s="23" t="s">
        <v>253</v>
      </c>
      <c r="H48" s="23" t="s">
        <v>254</v>
      </c>
      <c r="I48" s="108">
        <v>57360</v>
      </c>
      <c r="J48" s="108"/>
      <c r="K48" s="108"/>
      <c r="L48" s="108"/>
      <c r="M48" s="108"/>
      <c r="N48" s="108">
        <v>57360</v>
      </c>
      <c r="O48" s="108"/>
      <c r="P48" s="108"/>
      <c r="Q48" s="108"/>
      <c r="R48" s="108"/>
      <c r="S48" s="108"/>
      <c r="T48" s="108"/>
      <c r="U48" s="88"/>
      <c r="V48" s="108"/>
      <c r="W48" s="108"/>
    </row>
    <row r="49" ht="32.9" customHeight="1" spans="1:23">
      <c r="A49" s="23"/>
      <c r="B49" s="23"/>
      <c r="C49" s="23" t="s">
        <v>272</v>
      </c>
      <c r="D49" s="23"/>
      <c r="E49" s="23"/>
      <c r="F49" s="23"/>
      <c r="G49" s="23"/>
      <c r="H49" s="23"/>
      <c r="I49" s="108">
        <v>20000</v>
      </c>
      <c r="J49" s="108"/>
      <c r="K49" s="108"/>
      <c r="L49" s="108"/>
      <c r="M49" s="108"/>
      <c r="N49" s="108">
        <v>20000</v>
      </c>
      <c r="O49" s="108"/>
      <c r="P49" s="108"/>
      <c r="Q49" s="108"/>
      <c r="R49" s="108"/>
      <c r="S49" s="108"/>
      <c r="T49" s="108"/>
      <c r="U49" s="88"/>
      <c r="V49" s="108"/>
      <c r="W49" s="108"/>
    </row>
    <row r="50" ht="32.9" customHeight="1" spans="1:23">
      <c r="A50" s="23" t="s">
        <v>243</v>
      </c>
      <c r="B50" s="105" t="s">
        <v>273</v>
      </c>
      <c r="C50" s="23" t="s">
        <v>272</v>
      </c>
      <c r="D50" s="23" t="s">
        <v>46</v>
      </c>
      <c r="E50" s="23" t="s">
        <v>64</v>
      </c>
      <c r="F50" s="23" t="s">
        <v>65</v>
      </c>
      <c r="G50" s="23" t="s">
        <v>222</v>
      </c>
      <c r="H50" s="23" t="s">
        <v>223</v>
      </c>
      <c r="I50" s="108">
        <v>15650</v>
      </c>
      <c r="J50" s="108"/>
      <c r="K50" s="108"/>
      <c r="L50" s="108"/>
      <c r="M50" s="108"/>
      <c r="N50" s="108">
        <v>15650</v>
      </c>
      <c r="O50" s="108"/>
      <c r="P50" s="108"/>
      <c r="Q50" s="108"/>
      <c r="R50" s="108"/>
      <c r="S50" s="108"/>
      <c r="T50" s="108"/>
      <c r="U50" s="88"/>
      <c r="V50" s="108"/>
      <c r="W50" s="108"/>
    </row>
    <row r="51" ht="32.9" customHeight="1" spans="1:23">
      <c r="A51" s="23" t="s">
        <v>243</v>
      </c>
      <c r="B51" s="105" t="s">
        <v>273</v>
      </c>
      <c r="C51" s="23" t="s">
        <v>272</v>
      </c>
      <c r="D51" s="23" t="s">
        <v>46</v>
      </c>
      <c r="E51" s="23" t="s">
        <v>64</v>
      </c>
      <c r="F51" s="23" t="s">
        <v>65</v>
      </c>
      <c r="G51" s="23" t="s">
        <v>228</v>
      </c>
      <c r="H51" s="23" t="s">
        <v>229</v>
      </c>
      <c r="I51" s="108">
        <v>4350</v>
      </c>
      <c r="J51" s="108"/>
      <c r="K51" s="108"/>
      <c r="L51" s="108"/>
      <c r="M51" s="108"/>
      <c r="N51" s="108">
        <v>4350</v>
      </c>
      <c r="O51" s="108"/>
      <c r="P51" s="108"/>
      <c r="Q51" s="108"/>
      <c r="R51" s="108"/>
      <c r="S51" s="108"/>
      <c r="T51" s="108"/>
      <c r="U51" s="88"/>
      <c r="V51" s="108"/>
      <c r="W51" s="108"/>
    </row>
    <row r="52" ht="18.75" customHeight="1" spans="1:23">
      <c r="A52" s="30" t="s">
        <v>113</v>
      </c>
      <c r="B52" s="31"/>
      <c r="C52" s="31"/>
      <c r="D52" s="31"/>
      <c r="E52" s="31"/>
      <c r="F52" s="31"/>
      <c r="G52" s="31"/>
      <c r="H52" s="32"/>
      <c r="I52" s="108">
        <v>14673347.82</v>
      </c>
      <c r="J52" s="108">
        <v>1626400</v>
      </c>
      <c r="K52" s="108">
        <v>1626400</v>
      </c>
      <c r="L52" s="108"/>
      <c r="M52" s="108"/>
      <c r="N52" s="108">
        <v>13046947.82</v>
      </c>
      <c r="O52" s="108"/>
      <c r="P52" s="108"/>
      <c r="Q52" s="108"/>
      <c r="R52" s="108"/>
      <c r="S52" s="108"/>
      <c r="T52" s="108"/>
      <c r="U52" s="88"/>
      <c r="V52" s="108"/>
      <c r="W52" s="108"/>
    </row>
  </sheetData>
  <mergeCells count="28">
    <mergeCell ref="A2:W2"/>
    <mergeCell ref="A3:I3"/>
    <mergeCell ref="J4:M4"/>
    <mergeCell ref="N4:P4"/>
    <mergeCell ref="R4:W4"/>
    <mergeCell ref="J5:K5"/>
    <mergeCell ref="A52:H5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tabSelected="1" workbookViewId="0">
      <selection activeCell="B7" sqref="B7:B15"/>
    </sheetView>
  </sheetViews>
  <sheetFormatPr defaultColWidth="9.13333333333333" defaultRowHeight="12" customHeight="1"/>
  <cols>
    <col min="1" max="1" width="34.2833333333333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833333333333" customWidth="1"/>
    <col min="7" max="7" width="10.3083333333333" customWidth="1"/>
    <col min="8" max="8" width="9.30833333333333" customWidth="1"/>
    <col min="9" max="9" width="13.4166666666667" customWidth="1"/>
    <col min="10" max="10" width="27.4583333333333" customWidth="1"/>
  </cols>
  <sheetData>
    <row r="1" customHeight="1" spans="10:10">
      <c r="J1" s="52" t="s">
        <v>274</v>
      </c>
    </row>
    <row r="2" ht="28.5" customHeight="1" spans="1:10">
      <c r="A2" s="43" t="s">
        <v>275</v>
      </c>
      <c r="B2" s="27"/>
      <c r="C2" s="27"/>
      <c r="D2" s="27"/>
      <c r="E2" s="27"/>
      <c r="F2" s="44"/>
      <c r="G2" s="27"/>
      <c r="H2" s="44"/>
      <c r="I2" s="44"/>
      <c r="J2" s="27"/>
    </row>
    <row r="3" ht="15" customHeight="1" spans="1:1">
      <c r="A3" s="4" t="str">
        <f>"单位名称："&amp;"云南省林木种苗工作总站"</f>
        <v>单位名称：云南省林木种苗工作总站</v>
      </c>
    </row>
    <row r="4" ht="14.25" customHeight="1" spans="1:10">
      <c r="A4" s="45" t="s">
        <v>276</v>
      </c>
      <c r="B4" s="45" t="s">
        <v>277</v>
      </c>
      <c r="C4" s="45" t="s">
        <v>278</v>
      </c>
      <c r="D4" s="45" t="s">
        <v>279</v>
      </c>
      <c r="E4" s="45" t="s">
        <v>280</v>
      </c>
      <c r="F4" s="46" t="s">
        <v>281</v>
      </c>
      <c r="G4" s="45" t="s">
        <v>282</v>
      </c>
      <c r="H4" s="46" t="s">
        <v>283</v>
      </c>
      <c r="I4" s="46" t="s">
        <v>284</v>
      </c>
      <c r="J4" s="45" t="s">
        <v>285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15" customHeight="1" spans="1:10">
      <c r="A6" s="47" t="s">
        <v>46</v>
      </c>
      <c r="B6" s="48"/>
      <c r="C6" s="48"/>
      <c r="D6" s="48"/>
      <c r="E6" s="49"/>
      <c r="F6" s="50"/>
      <c r="G6" s="49"/>
      <c r="H6" s="50"/>
      <c r="I6" s="50"/>
      <c r="J6" s="49"/>
    </row>
    <row r="7" ht="41" customHeight="1" spans="1:10">
      <c r="A7" s="103" t="s">
        <v>257</v>
      </c>
      <c r="B7" s="51" t="s">
        <v>286</v>
      </c>
      <c r="C7" s="51" t="s">
        <v>287</v>
      </c>
      <c r="D7" s="51" t="s">
        <v>288</v>
      </c>
      <c r="E7" s="47" t="s">
        <v>289</v>
      </c>
      <c r="F7" s="51" t="s">
        <v>290</v>
      </c>
      <c r="G7" s="47" t="s">
        <v>291</v>
      </c>
      <c r="H7" s="51" t="s">
        <v>292</v>
      </c>
      <c r="I7" s="51" t="s">
        <v>293</v>
      </c>
      <c r="J7" s="47" t="s">
        <v>294</v>
      </c>
    </row>
    <row r="8" ht="51" customHeight="1" spans="1:10">
      <c r="A8" s="103" t="s">
        <v>257</v>
      </c>
      <c r="B8" s="51" t="s">
        <v>295</v>
      </c>
      <c r="C8" s="51" t="s">
        <v>287</v>
      </c>
      <c r="D8" s="51" t="s">
        <v>288</v>
      </c>
      <c r="E8" s="47" t="s">
        <v>296</v>
      </c>
      <c r="F8" s="51" t="s">
        <v>290</v>
      </c>
      <c r="G8" s="47" t="s">
        <v>297</v>
      </c>
      <c r="H8" s="51" t="s">
        <v>298</v>
      </c>
      <c r="I8" s="51" t="s">
        <v>293</v>
      </c>
      <c r="J8" s="47" t="s">
        <v>299</v>
      </c>
    </row>
    <row r="9" ht="33.75" customHeight="1" spans="1:10">
      <c r="A9" s="103" t="s">
        <v>257</v>
      </c>
      <c r="B9" s="51" t="s">
        <v>295</v>
      </c>
      <c r="C9" s="51" t="s">
        <v>287</v>
      </c>
      <c r="D9" s="51" t="s">
        <v>288</v>
      </c>
      <c r="E9" s="47" t="s">
        <v>300</v>
      </c>
      <c r="F9" s="51" t="s">
        <v>290</v>
      </c>
      <c r="G9" s="47" t="s">
        <v>301</v>
      </c>
      <c r="H9" s="51" t="s">
        <v>292</v>
      </c>
      <c r="I9" s="51" t="s">
        <v>293</v>
      </c>
      <c r="J9" s="47" t="s">
        <v>302</v>
      </c>
    </row>
    <row r="10" ht="33.75" customHeight="1" spans="1:10">
      <c r="A10" s="103" t="s">
        <v>257</v>
      </c>
      <c r="B10" s="51" t="s">
        <v>295</v>
      </c>
      <c r="C10" s="51" t="s">
        <v>287</v>
      </c>
      <c r="D10" s="51" t="s">
        <v>288</v>
      </c>
      <c r="E10" s="47" t="s">
        <v>303</v>
      </c>
      <c r="F10" s="51" t="s">
        <v>290</v>
      </c>
      <c r="G10" s="47" t="s">
        <v>291</v>
      </c>
      <c r="H10" s="51" t="s">
        <v>304</v>
      </c>
      <c r="I10" s="51" t="s">
        <v>293</v>
      </c>
      <c r="J10" s="47" t="s">
        <v>305</v>
      </c>
    </row>
    <row r="11" ht="33.75" customHeight="1" spans="1:10">
      <c r="A11" s="103" t="s">
        <v>257</v>
      </c>
      <c r="B11" s="51" t="s">
        <v>295</v>
      </c>
      <c r="C11" s="51" t="s">
        <v>287</v>
      </c>
      <c r="D11" s="51" t="s">
        <v>288</v>
      </c>
      <c r="E11" s="47" t="s">
        <v>306</v>
      </c>
      <c r="F11" s="51" t="s">
        <v>290</v>
      </c>
      <c r="G11" s="47" t="s">
        <v>132</v>
      </c>
      <c r="H11" s="51" t="s">
        <v>307</v>
      </c>
      <c r="I11" s="51" t="s">
        <v>293</v>
      </c>
      <c r="J11" s="47" t="s">
        <v>308</v>
      </c>
    </row>
    <row r="12" ht="33.75" customHeight="1" spans="1:10">
      <c r="A12" s="103" t="s">
        <v>257</v>
      </c>
      <c r="B12" s="51" t="s">
        <v>295</v>
      </c>
      <c r="C12" s="51" t="s">
        <v>287</v>
      </c>
      <c r="D12" s="51" t="s">
        <v>309</v>
      </c>
      <c r="E12" s="47" t="s">
        <v>310</v>
      </c>
      <c r="F12" s="51" t="s">
        <v>290</v>
      </c>
      <c r="G12" s="47" t="s">
        <v>311</v>
      </c>
      <c r="H12" s="51" t="s">
        <v>312</v>
      </c>
      <c r="I12" s="51" t="s">
        <v>293</v>
      </c>
      <c r="J12" s="47" t="s">
        <v>313</v>
      </c>
    </row>
    <row r="13" ht="33.75" customHeight="1" spans="1:10">
      <c r="A13" s="103" t="s">
        <v>257</v>
      </c>
      <c r="B13" s="51" t="s">
        <v>295</v>
      </c>
      <c r="C13" s="51" t="s">
        <v>287</v>
      </c>
      <c r="D13" s="51" t="s">
        <v>309</v>
      </c>
      <c r="E13" s="47" t="s">
        <v>314</v>
      </c>
      <c r="F13" s="51" t="s">
        <v>290</v>
      </c>
      <c r="G13" s="47" t="s">
        <v>315</v>
      </c>
      <c r="H13" s="51" t="s">
        <v>312</v>
      </c>
      <c r="I13" s="51" t="s">
        <v>293</v>
      </c>
      <c r="J13" s="47" t="s">
        <v>316</v>
      </c>
    </row>
    <row r="14" ht="33.75" customHeight="1" spans="1:10">
      <c r="A14" s="103" t="s">
        <v>257</v>
      </c>
      <c r="B14" s="51" t="s">
        <v>295</v>
      </c>
      <c r="C14" s="51" t="s">
        <v>317</v>
      </c>
      <c r="D14" s="51" t="s">
        <v>318</v>
      </c>
      <c r="E14" s="47" t="s">
        <v>319</v>
      </c>
      <c r="F14" s="51" t="s">
        <v>320</v>
      </c>
      <c r="G14" s="47" t="s">
        <v>130</v>
      </c>
      <c r="H14" s="51" t="s">
        <v>321</v>
      </c>
      <c r="I14" s="51" t="s">
        <v>293</v>
      </c>
      <c r="J14" s="47" t="s">
        <v>322</v>
      </c>
    </row>
    <row r="15" ht="33.75" customHeight="1" spans="1:10">
      <c r="A15" s="103" t="s">
        <v>257</v>
      </c>
      <c r="B15" s="51" t="s">
        <v>295</v>
      </c>
      <c r="C15" s="51" t="s">
        <v>323</v>
      </c>
      <c r="D15" s="51" t="s">
        <v>324</v>
      </c>
      <c r="E15" s="47" t="s">
        <v>324</v>
      </c>
      <c r="F15" s="51" t="s">
        <v>290</v>
      </c>
      <c r="G15" s="47" t="s">
        <v>311</v>
      </c>
      <c r="H15" s="51" t="s">
        <v>312</v>
      </c>
      <c r="I15" s="51" t="s">
        <v>293</v>
      </c>
      <c r="J15" s="47" t="s">
        <v>325</v>
      </c>
    </row>
    <row r="16" ht="33.75" customHeight="1" spans="1:10">
      <c r="A16" s="103" t="s">
        <v>266</v>
      </c>
      <c r="B16" s="51" t="s">
        <v>326</v>
      </c>
      <c r="C16" s="51" t="s">
        <v>287</v>
      </c>
      <c r="D16" s="51" t="s">
        <v>288</v>
      </c>
      <c r="E16" s="47" t="s">
        <v>327</v>
      </c>
      <c r="F16" s="51" t="s">
        <v>320</v>
      </c>
      <c r="G16" s="47" t="s">
        <v>328</v>
      </c>
      <c r="H16" s="51" t="s">
        <v>329</v>
      </c>
      <c r="I16" s="51" t="s">
        <v>293</v>
      </c>
      <c r="J16" s="47" t="s">
        <v>330</v>
      </c>
    </row>
    <row r="17" ht="51" customHeight="1" spans="1:10">
      <c r="A17" s="103" t="s">
        <v>266</v>
      </c>
      <c r="B17" s="51" t="s">
        <v>326</v>
      </c>
      <c r="C17" s="51" t="s">
        <v>287</v>
      </c>
      <c r="D17" s="51" t="s">
        <v>309</v>
      </c>
      <c r="E17" s="47" t="s">
        <v>331</v>
      </c>
      <c r="F17" s="51" t="s">
        <v>290</v>
      </c>
      <c r="G17" s="47" t="s">
        <v>311</v>
      </c>
      <c r="H17" s="51" t="s">
        <v>312</v>
      </c>
      <c r="I17" s="51" t="s">
        <v>293</v>
      </c>
      <c r="J17" s="47" t="s">
        <v>332</v>
      </c>
    </row>
    <row r="18" ht="33.75" customHeight="1" spans="1:10">
      <c r="A18" s="103" t="s">
        <v>266</v>
      </c>
      <c r="B18" s="51" t="s">
        <v>326</v>
      </c>
      <c r="C18" s="51" t="s">
        <v>317</v>
      </c>
      <c r="D18" s="51" t="s">
        <v>333</v>
      </c>
      <c r="E18" s="47" t="s">
        <v>334</v>
      </c>
      <c r="F18" s="51" t="s">
        <v>320</v>
      </c>
      <c r="G18" s="47" t="s">
        <v>335</v>
      </c>
      <c r="H18" s="51" t="s">
        <v>336</v>
      </c>
      <c r="I18" s="51" t="s">
        <v>293</v>
      </c>
      <c r="J18" s="47" t="s">
        <v>337</v>
      </c>
    </row>
    <row r="19" ht="73" customHeight="1" spans="1:10">
      <c r="A19" s="103" t="s">
        <v>266</v>
      </c>
      <c r="B19" s="51" t="s">
        <v>326</v>
      </c>
      <c r="C19" s="51" t="s">
        <v>323</v>
      </c>
      <c r="D19" s="51" t="s">
        <v>324</v>
      </c>
      <c r="E19" s="47" t="s">
        <v>338</v>
      </c>
      <c r="F19" s="51" t="s">
        <v>290</v>
      </c>
      <c r="G19" s="47" t="s">
        <v>339</v>
      </c>
      <c r="H19" s="51" t="s">
        <v>312</v>
      </c>
      <c r="I19" s="51" t="s">
        <v>293</v>
      </c>
      <c r="J19" s="47" t="s">
        <v>340</v>
      </c>
    </row>
  </sheetData>
  <mergeCells count="6">
    <mergeCell ref="A2:J2"/>
    <mergeCell ref="A3:H3"/>
    <mergeCell ref="A7:A15"/>
    <mergeCell ref="A16:A19"/>
    <mergeCell ref="B7:B15"/>
    <mergeCell ref="B16:B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20" sqref="A20"/>
    </sheetView>
  </sheetViews>
  <sheetFormatPr defaultColWidth="9.13333333333333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83333333333" customWidth="1"/>
  </cols>
  <sheetData>
    <row r="1" ht="15.75" customHeight="1" spans="6:6">
      <c r="F1" s="53" t="s">
        <v>341</v>
      </c>
    </row>
    <row r="2" ht="28.5" customHeight="1" spans="1:6">
      <c r="A2" s="27" t="s">
        <v>342</v>
      </c>
      <c r="B2" s="27"/>
      <c r="C2" s="27"/>
      <c r="D2" s="27"/>
      <c r="E2" s="27"/>
      <c r="F2" s="27"/>
    </row>
    <row r="3" ht="15" customHeight="1" spans="1:6">
      <c r="A3" s="98" t="str">
        <f>"单位名称："&amp;"云南省林木种苗工作总站"</f>
        <v>单位名称：云南省林木种苗工作总站</v>
      </c>
      <c r="B3" s="99"/>
      <c r="C3" s="99"/>
      <c r="D3" s="56"/>
      <c r="E3" s="56"/>
      <c r="F3" s="100" t="s">
        <v>2</v>
      </c>
    </row>
    <row r="4" ht="18.75" customHeight="1" spans="1:6">
      <c r="A4" s="9" t="s">
        <v>148</v>
      </c>
      <c r="B4" s="9" t="s">
        <v>49</v>
      </c>
      <c r="C4" s="9" t="s">
        <v>50</v>
      </c>
      <c r="D4" s="15" t="s">
        <v>343</v>
      </c>
      <c r="E4" s="60"/>
      <c r="F4" s="60"/>
    </row>
    <row r="5" ht="30" customHeight="1" spans="1:6">
      <c r="A5" s="18"/>
      <c r="B5" s="18"/>
      <c r="C5" s="18"/>
      <c r="D5" s="15" t="s">
        <v>31</v>
      </c>
      <c r="E5" s="60" t="s">
        <v>58</v>
      </c>
      <c r="F5" s="60" t="s">
        <v>59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1" t="s">
        <v>113</v>
      </c>
      <c r="B8" s="102"/>
      <c r="C8" s="102" t="s">
        <v>113</v>
      </c>
      <c r="D8" s="22"/>
      <c r="E8" s="22"/>
      <c r="F8" s="22"/>
    </row>
    <row r="9" customHeight="1" spans="1:4">
      <c r="A9" s="33" t="s">
        <v>344</v>
      </c>
      <c r="B9" s="33"/>
      <c r="C9" s="33"/>
      <c r="D9" s="33"/>
    </row>
  </sheetData>
  <mergeCells count="7">
    <mergeCell ref="A2:F2"/>
    <mergeCell ref="D4:F4"/>
    <mergeCell ref="A8:C8"/>
    <mergeCell ref="A9:D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1"/>
  <sheetViews>
    <sheetView showZeros="0" topLeftCell="A10" workbookViewId="0">
      <selection activeCell="A1" sqref="A1"/>
    </sheetView>
  </sheetViews>
  <sheetFormatPr defaultColWidth="9.13333333333333" defaultRowHeight="14.25" customHeight="1"/>
  <cols>
    <col min="1" max="1" width="39.1333333333333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166666666667" customWidth="1"/>
  </cols>
  <sheetData>
    <row r="1" ht="13.5" customHeight="1" spans="15:17">
      <c r="O1" s="52"/>
      <c r="P1" s="52"/>
      <c r="Q1" s="96" t="s">
        <v>345</v>
      </c>
    </row>
    <row r="2" ht="27.75" customHeight="1" spans="1:17">
      <c r="A2" s="54" t="s">
        <v>346</v>
      </c>
      <c r="B2" s="27"/>
      <c r="C2" s="27"/>
      <c r="D2" s="27"/>
      <c r="E2" s="27"/>
      <c r="F2" s="27"/>
      <c r="G2" s="27"/>
      <c r="H2" s="27"/>
      <c r="I2" s="27"/>
      <c r="J2" s="27"/>
      <c r="K2" s="44"/>
      <c r="L2" s="27"/>
      <c r="M2" s="27"/>
      <c r="N2" s="27"/>
      <c r="O2" s="44"/>
      <c r="P2" s="44"/>
      <c r="Q2" s="27"/>
    </row>
    <row r="3" ht="18.75" customHeight="1" spans="1:17">
      <c r="A3" s="89" t="str">
        <f>"单位名称："&amp;"云南省林木种苗工作总站"</f>
        <v>单位名称：云南省林木种苗工作总站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7" t="s">
        <v>138</v>
      </c>
    </row>
    <row r="4" ht="15.75" customHeight="1" spans="1:17">
      <c r="A4" s="9" t="s">
        <v>347</v>
      </c>
      <c r="B4" s="65" t="s">
        <v>348</v>
      </c>
      <c r="C4" s="65" t="s">
        <v>349</v>
      </c>
      <c r="D4" s="65" t="s">
        <v>350</v>
      </c>
      <c r="E4" s="65" t="s">
        <v>351</v>
      </c>
      <c r="F4" s="65" t="s">
        <v>352</v>
      </c>
      <c r="G4" s="66" t="s">
        <v>155</v>
      </c>
      <c r="H4" s="66"/>
      <c r="I4" s="66"/>
      <c r="J4" s="66"/>
      <c r="K4" s="67"/>
      <c r="L4" s="66"/>
      <c r="M4" s="66"/>
      <c r="N4" s="66"/>
      <c r="O4" s="82"/>
      <c r="P4" s="67"/>
      <c r="Q4" s="83"/>
    </row>
    <row r="5" ht="17.25" customHeight="1" spans="1:17">
      <c r="A5" s="14"/>
      <c r="B5" s="68"/>
      <c r="C5" s="68"/>
      <c r="D5" s="68"/>
      <c r="E5" s="68"/>
      <c r="F5" s="68"/>
      <c r="G5" s="68" t="s">
        <v>31</v>
      </c>
      <c r="H5" s="68" t="s">
        <v>34</v>
      </c>
      <c r="I5" s="68" t="s">
        <v>353</v>
      </c>
      <c r="J5" s="68" t="s">
        <v>354</v>
      </c>
      <c r="K5" s="69" t="s">
        <v>355</v>
      </c>
      <c r="L5" s="84" t="s">
        <v>356</v>
      </c>
      <c r="M5" s="84"/>
      <c r="N5" s="84"/>
      <c r="O5" s="85"/>
      <c r="P5" s="86"/>
      <c r="Q5" s="70"/>
    </row>
    <row r="6" ht="54" customHeight="1" spans="1:17">
      <c r="A6" s="17"/>
      <c r="B6" s="70"/>
      <c r="C6" s="70"/>
      <c r="D6" s="70"/>
      <c r="E6" s="70"/>
      <c r="F6" s="70"/>
      <c r="G6" s="70"/>
      <c r="H6" s="70" t="s">
        <v>33</v>
      </c>
      <c r="I6" s="70"/>
      <c r="J6" s="70"/>
      <c r="K6" s="71"/>
      <c r="L6" s="70" t="s">
        <v>33</v>
      </c>
      <c r="M6" s="70" t="s">
        <v>44</v>
      </c>
      <c r="N6" s="70" t="s">
        <v>162</v>
      </c>
      <c r="O6" s="87" t="s">
        <v>40</v>
      </c>
      <c r="P6" s="71" t="s">
        <v>41</v>
      </c>
      <c r="Q6" s="70" t="s">
        <v>42</v>
      </c>
    </row>
    <row r="7" ht="15" customHeight="1" spans="1:17">
      <c r="A7" s="1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72" t="s">
        <v>46</v>
      </c>
      <c r="B8" s="73"/>
      <c r="C8" s="73"/>
      <c r="D8" s="73"/>
      <c r="E8" s="92"/>
      <c r="F8" s="22">
        <v>763750</v>
      </c>
      <c r="G8" s="22">
        <v>923750</v>
      </c>
      <c r="H8" s="22">
        <v>70750</v>
      </c>
      <c r="I8" s="22"/>
      <c r="J8" s="22"/>
      <c r="K8" s="22"/>
      <c r="L8" s="22">
        <v>853000</v>
      </c>
      <c r="M8" s="22">
        <v>853000</v>
      </c>
      <c r="N8" s="22"/>
      <c r="O8" s="22"/>
      <c r="P8" s="22"/>
      <c r="Q8" s="22"/>
    </row>
    <row r="9" ht="21" customHeight="1" spans="1:17">
      <c r="A9" s="93" t="s">
        <v>196</v>
      </c>
      <c r="B9" s="73" t="s">
        <v>357</v>
      </c>
      <c r="C9" s="73" t="s">
        <v>358</v>
      </c>
      <c r="D9" s="94" t="s">
        <v>359</v>
      </c>
      <c r="E9" s="95">
        <v>1</v>
      </c>
      <c r="F9" s="22"/>
      <c r="G9" s="22">
        <v>50000</v>
      </c>
      <c r="H9" s="22"/>
      <c r="I9" s="22"/>
      <c r="J9" s="22"/>
      <c r="K9" s="22"/>
      <c r="L9" s="22">
        <v>50000</v>
      </c>
      <c r="M9" s="22">
        <v>50000</v>
      </c>
      <c r="N9" s="22"/>
      <c r="O9" s="22"/>
      <c r="P9" s="22"/>
      <c r="Q9" s="22"/>
    </row>
    <row r="10" ht="21" customHeight="1" spans="1:17">
      <c r="A10" s="93" t="s">
        <v>196</v>
      </c>
      <c r="B10" s="73" t="s">
        <v>360</v>
      </c>
      <c r="C10" s="73" t="s">
        <v>361</v>
      </c>
      <c r="D10" s="94" t="s">
        <v>359</v>
      </c>
      <c r="E10" s="95">
        <v>1</v>
      </c>
      <c r="F10" s="22">
        <v>75000</v>
      </c>
      <c r="G10" s="22">
        <v>75000</v>
      </c>
      <c r="H10" s="22"/>
      <c r="I10" s="22"/>
      <c r="J10" s="22"/>
      <c r="K10" s="22"/>
      <c r="L10" s="22">
        <v>75000</v>
      </c>
      <c r="M10" s="22">
        <v>75000</v>
      </c>
      <c r="N10" s="22"/>
      <c r="O10" s="22"/>
      <c r="P10" s="22"/>
      <c r="Q10" s="22"/>
    </row>
    <row r="11" ht="21" customHeight="1" spans="1:17">
      <c r="A11" s="93" t="s">
        <v>196</v>
      </c>
      <c r="B11" s="73" t="s">
        <v>362</v>
      </c>
      <c r="C11" s="73" t="s">
        <v>363</v>
      </c>
      <c r="D11" s="94" t="s">
        <v>359</v>
      </c>
      <c r="E11" s="95">
        <v>1</v>
      </c>
      <c r="F11" s="22"/>
      <c r="G11" s="22">
        <v>10000</v>
      </c>
      <c r="H11" s="22"/>
      <c r="I11" s="22"/>
      <c r="J11" s="22"/>
      <c r="K11" s="22"/>
      <c r="L11" s="22">
        <v>10000</v>
      </c>
      <c r="M11" s="22">
        <v>10000</v>
      </c>
      <c r="N11" s="22"/>
      <c r="O11" s="22"/>
      <c r="P11" s="22"/>
      <c r="Q11" s="22"/>
    </row>
    <row r="12" ht="21" customHeight="1" spans="1:17">
      <c r="A12" s="93" t="s">
        <v>205</v>
      </c>
      <c r="B12" s="73" t="s">
        <v>364</v>
      </c>
      <c r="C12" s="73" t="s">
        <v>365</v>
      </c>
      <c r="D12" s="94" t="s">
        <v>329</v>
      </c>
      <c r="E12" s="95">
        <v>1</v>
      </c>
      <c r="F12" s="22">
        <v>7600</v>
      </c>
      <c r="G12" s="22">
        <v>7600</v>
      </c>
      <c r="H12" s="22"/>
      <c r="I12" s="22"/>
      <c r="J12" s="22"/>
      <c r="K12" s="22"/>
      <c r="L12" s="22">
        <v>7600</v>
      </c>
      <c r="M12" s="22">
        <v>7600</v>
      </c>
      <c r="N12" s="22"/>
      <c r="O12" s="22"/>
      <c r="P12" s="22"/>
      <c r="Q12" s="22"/>
    </row>
    <row r="13" ht="21" customHeight="1" spans="1:17">
      <c r="A13" s="93" t="s">
        <v>205</v>
      </c>
      <c r="B13" s="73" t="s">
        <v>366</v>
      </c>
      <c r="C13" s="73" t="s">
        <v>367</v>
      </c>
      <c r="D13" s="94" t="s">
        <v>329</v>
      </c>
      <c r="E13" s="95">
        <v>5</v>
      </c>
      <c r="F13" s="22"/>
      <c r="G13" s="22">
        <v>40000</v>
      </c>
      <c r="H13" s="22"/>
      <c r="I13" s="22"/>
      <c r="J13" s="22"/>
      <c r="K13" s="22"/>
      <c r="L13" s="22">
        <v>40000</v>
      </c>
      <c r="M13" s="22">
        <v>40000</v>
      </c>
      <c r="N13" s="22"/>
      <c r="O13" s="22"/>
      <c r="P13" s="22"/>
      <c r="Q13" s="22"/>
    </row>
    <row r="14" ht="21" customHeight="1" spans="1:17">
      <c r="A14" s="93" t="s">
        <v>205</v>
      </c>
      <c r="B14" s="73" t="s">
        <v>368</v>
      </c>
      <c r="C14" s="73" t="s">
        <v>369</v>
      </c>
      <c r="D14" s="94" t="s">
        <v>329</v>
      </c>
      <c r="E14" s="95">
        <v>1</v>
      </c>
      <c r="F14" s="22">
        <v>40000</v>
      </c>
      <c r="G14" s="22">
        <v>40000</v>
      </c>
      <c r="H14" s="22"/>
      <c r="I14" s="22"/>
      <c r="J14" s="22"/>
      <c r="K14" s="22"/>
      <c r="L14" s="22">
        <v>40000</v>
      </c>
      <c r="M14" s="22">
        <v>40000</v>
      </c>
      <c r="N14" s="22"/>
      <c r="O14" s="22"/>
      <c r="P14" s="22"/>
      <c r="Q14" s="22"/>
    </row>
    <row r="15" ht="21" customHeight="1" spans="1:17">
      <c r="A15" s="93" t="s">
        <v>205</v>
      </c>
      <c r="B15" s="73" t="s">
        <v>370</v>
      </c>
      <c r="C15" s="73" t="s">
        <v>371</v>
      </c>
      <c r="D15" s="94" t="s">
        <v>359</v>
      </c>
      <c r="E15" s="95">
        <v>1</v>
      </c>
      <c r="F15" s="22">
        <v>2000</v>
      </c>
      <c r="G15" s="22">
        <v>2000</v>
      </c>
      <c r="H15" s="22"/>
      <c r="I15" s="22"/>
      <c r="J15" s="22"/>
      <c r="K15" s="22"/>
      <c r="L15" s="22">
        <v>2000</v>
      </c>
      <c r="M15" s="22">
        <v>2000</v>
      </c>
      <c r="N15" s="22"/>
      <c r="O15" s="22"/>
      <c r="P15" s="22"/>
      <c r="Q15" s="22"/>
    </row>
    <row r="16" ht="21" customHeight="1" spans="1:17">
      <c r="A16" s="93" t="s">
        <v>205</v>
      </c>
      <c r="B16" s="73" t="s">
        <v>372</v>
      </c>
      <c r="C16" s="73" t="s">
        <v>373</v>
      </c>
      <c r="D16" s="94" t="s">
        <v>329</v>
      </c>
      <c r="E16" s="95">
        <v>1</v>
      </c>
      <c r="F16" s="22">
        <v>3000</v>
      </c>
      <c r="G16" s="22">
        <v>3000</v>
      </c>
      <c r="H16" s="22"/>
      <c r="I16" s="22"/>
      <c r="J16" s="22"/>
      <c r="K16" s="22"/>
      <c r="L16" s="22">
        <v>3000</v>
      </c>
      <c r="M16" s="22">
        <v>3000</v>
      </c>
      <c r="N16" s="22"/>
      <c r="O16" s="22"/>
      <c r="P16" s="22"/>
      <c r="Q16" s="22"/>
    </row>
    <row r="17" ht="21" customHeight="1" spans="1:17">
      <c r="A17" s="93" t="s">
        <v>205</v>
      </c>
      <c r="B17" s="73" t="s">
        <v>374</v>
      </c>
      <c r="C17" s="73" t="s">
        <v>375</v>
      </c>
      <c r="D17" s="94" t="s">
        <v>329</v>
      </c>
      <c r="E17" s="95">
        <v>1</v>
      </c>
      <c r="F17" s="22">
        <v>20000</v>
      </c>
      <c r="G17" s="22">
        <v>20000</v>
      </c>
      <c r="H17" s="22"/>
      <c r="I17" s="22"/>
      <c r="J17" s="22"/>
      <c r="K17" s="22"/>
      <c r="L17" s="22">
        <v>20000</v>
      </c>
      <c r="M17" s="22">
        <v>20000</v>
      </c>
      <c r="N17" s="22"/>
      <c r="O17" s="22"/>
      <c r="P17" s="22"/>
      <c r="Q17" s="22"/>
    </row>
    <row r="18" ht="21" customHeight="1" spans="1:17">
      <c r="A18" s="93" t="s">
        <v>205</v>
      </c>
      <c r="B18" s="73" t="s">
        <v>376</v>
      </c>
      <c r="C18" s="73" t="s">
        <v>377</v>
      </c>
      <c r="D18" s="94" t="s">
        <v>378</v>
      </c>
      <c r="E18" s="95">
        <v>20</v>
      </c>
      <c r="F18" s="22">
        <v>16000</v>
      </c>
      <c r="G18" s="22">
        <v>16000</v>
      </c>
      <c r="H18" s="22"/>
      <c r="I18" s="22"/>
      <c r="J18" s="22"/>
      <c r="K18" s="22"/>
      <c r="L18" s="22">
        <v>16000</v>
      </c>
      <c r="M18" s="22">
        <v>16000</v>
      </c>
      <c r="N18" s="22"/>
      <c r="O18" s="22"/>
      <c r="P18" s="22"/>
      <c r="Q18" s="22"/>
    </row>
    <row r="19" ht="21" customHeight="1" spans="1:17">
      <c r="A19" s="93" t="s">
        <v>205</v>
      </c>
      <c r="B19" s="73" t="s">
        <v>379</v>
      </c>
      <c r="C19" s="73" t="s">
        <v>380</v>
      </c>
      <c r="D19" s="94" t="s">
        <v>381</v>
      </c>
      <c r="E19" s="95">
        <v>8</v>
      </c>
      <c r="F19" s="22">
        <v>6400</v>
      </c>
      <c r="G19" s="22">
        <v>6400</v>
      </c>
      <c r="H19" s="22"/>
      <c r="I19" s="22"/>
      <c r="J19" s="22"/>
      <c r="K19" s="22"/>
      <c r="L19" s="22">
        <v>6400</v>
      </c>
      <c r="M19" s="22">
        <v>6400</v>
      </c>
      <c r="N19" s="22"/>
      <c r="O19" s="22"/>
      <c r="P19" s="22"/>
      <c r="Q19" s="22"/>
    </row>
    <row r="20" ht="21" customHeight="1" spans="1:17">
      <c r="A20" s="93" t="s">
        <v>205</v>
      </c>
      <c r="B20" s="73" t="s">
        <v>382</v>
      </c>
      <c r="C20" s="73" t="s">
        <v>383</v>
      </c>
      <c r="D20" s="94" t="s">
        <v>384</v>
      </c>
      <c r="E20" s="95">
        <v>15</v>
      </c>
      <c r="F20" s="22">
        <v>33000</v>
      </c>
      <c r="G20" s="22">
        <v>33000</v>
      </c>
      <c r="H20" s="22"/>
      <c r="I20" s="22"/>
      <c r="J20" s="22"/>
      <c r="K20" s="22"/>
      <c r="L20" s="22">
        <v>33000</v>
      </c>
      <c r="M20" s="22">
        <v>33000</v>
      </c>
      <c r="N20" s="22"/>
      <c r="O20" s="22"/>
      <c r="P20" s="22"/>
      <c r="Q20" s="22"/>
    </row>
    <row r="21" ht="21" customHeight="1" spans="1:17">
      <c r="A21" s="93" t="s">
        <v>205</v>
      </c>
      <c r="B21" s="73" t="s">
        <v>385</v>
      </c>
      <c r="C21" s="73" t="s">
        <v>386</v>
      </c>
      <c r="D21" s="94" t="s">
        <v>329</v>
      </c>
      <c r="E21" s="95">
        <v>2</v>
      </c>
      <c r="F21" s="22">
        <v>6000</v>
      </c>
      <c r="G21" s="22">
        <v>6000</v>
      </c>
      <c r="H21" s="22"/>
      <c r="I21" s="22"/>
      <c r="J21" s="22"/>
      <c r="K21" s="22"/>
      <c r="L21" s="22">
        <v>6000</v>
      </c>
      <c r="M21" s="22">
        <v>6000</v>
      </c>
      <c r="N21" s="22"/>
      <c r="O21" s="22"/>
      <c r="P21" s="22"/>
      <c r="Q21" s="22"/>
    </row>
    <row r="22" ht="21" customHeight="1" spans="1:17">
      <c r="A22" s="93" t="s">
        <v>205</v>
      </c>
      <c r="B22" s="73" t="s">
        <v>387</v>
      </c>
      <c r="C22" s="73" t="s">
        <v>388</v>
      </c>
      <c r="D22" s="94" t="s">
        <v>329</v>
      </c>
      <c r="E22" s="95">
        <v>1</v>
      </c>
      <c r="F22" s="22">
        <v>4000</v>
      </c>
      <c r="G22" s="22">
        <v>4000</v>
      </c>
      <c r="H22" s="22"/>
      <c r="I22" s="22"/>
      <c r="J22" s="22"/>
      <c r="K22" s="22"/>
      <c r="L22" s="22">
        <v>4000</v>
      </c>
      <c r="M22" s="22">
        <v>4000</v>
      </c>
      <c r="N22" s="22"/>
      <c r="O22" s="22"/>
      <c r="P22" s="22"/>
      <c r="Q22" s="22"/>
    </row>
    <row r="23" ht="21" customHeight="1" spans="1:17">
      <c r="A23" s="93" t="s">
        <v>205</v>
      </c>
      <c r="B23" s="73" t="s">
        <v>389</v>
      </c>
      <c r="C23" s="73" t="s">
        <v>390</v>
      </c>
      <c r="D23" s="94" t="s">
        <v>329</v>
      </c>
      <c r="E23" s="95">
        <v>1</v>
      </c>
      <c r="F23" s="22">
        <v>3000</v>
      </c>
      <c r="G23" s="22">
        <v>3000</v>
      </c>
      <c r="H23" s="22"/>
      <c r="I23" s="22"/>
      <c r="J23" s="22"/>
      <c r="K23" s="22"/>
      <c r="L23" s="22">
        <v>3000</v>
      </c>
      <c r="M23" s="22">
        <v>3000</v>
      </c>
      <c r="N23" s="22"/>
      <c r="O23" s="22"/>
      <c r="P23" s="22"/>
      <c r="Q23" s="22"/>
    </row>
    <row r="24" ht="21" customHeight="1" spans="1:17">
      <c r="A24" s="93" t="s">
        <v>205</v>
      </c>
      <c r="B24" s="73" t="s">
        <v>391</v>
      </c>
      <c r="C24" s="73" t="s">
        <v>392</v>
      </c>
      <c r="D24" s="94" t="s">
        <v>329</v>
      </c>
      <c r="E24" s="95">
        <v>10</v>
      </c>
      <c r="F24" s="22"/>
      <c r="G24" s="22">
        <v>60000</v>
      </c>
      <c r="H24" s="22"/>
      <c r="I24" s="22"/>
      <c r="J24" s="22"/>
      <c r="K24" s="22"/>
      <c r="L24" s="22">
        <v>60000</v>
      </c>
      <c r="M24" s="22">
        <v>60000</v>
      </c>
      <c r="N24" s="22"/>
      <c r="O24" s="22"/>
      <c r="P24" s="22"/>
      <c r="Q24" s="22"/>
    </row>
    <row r="25" ht="21" customHeight="1" spans="1:17">
      <c r="A25" s="93" t="s">
        <v>205</v>
      </c>
      <c r="B25" s="73" t="s">
        <v>393</v>
      </c>
      <c r="C25" s="73" t="s">
        <v>394</v>
      </c>
      <c r="D25" s="94" t="s">
        <v>329</v>
      </c>
      <c r="E25" s="95">
        <v>1</v>
      </c>
      <c r="F25" s="22">
        <v>15000</v>
      </c>
      <c r="G25" s="22">
        <v>15000</v>
      </c>
      <c r="H25" s="22"/>
      <c r="I25" s="22"/>
      <c r="J25" s="22"/>
      <c r="K25" s="22"/>
      <c r="L25" s="22">
        <v>15000</v>
      </c>
      <c r="M25" s="22">
        <v>15000</v>
      </c>
      <c r="N25" s="22"/>
      <c r="O25" s="22"/>
      <c r="P25" s="22"/>
      <c r="Q25" s="22"/>
    </row>
    <row r="26" ht="21" customHeight="1" spans="1:17">
      <c r="A26" s="93" t="s">
        <v>205</v>
      </c>
      <c r="B26" s="73" t="s">
        <v>395</v>
      </c>
      <c r="C26" s="73" t="s">
        <v>396</v>
      </c>
      <c r="D26" s="94" t="s">
        <v>397</v>
      </c>
      <c r="E26" s="95">
        <v>2</v>
      </c>
      <c r="F26" s="22">
        <v>2000</v>
      </c>
      <c r="G26" s="22">
        <v>2000</v>
      </c>
      <c r="H26" s="22"/>
      <c r="I26" s="22"/>
      <c r="J26" s="22"/>
      <c r="K26" s="22"/>
      <c r="L26" s="22">
        <v>2000</v>
      </c>
      <c r="M26" s="22">
        <v>2000</v>
      </c>
      <c r="N26" s="22"/>
      <c r="O26" s="22"/>
      <c r="P26" s="22"/>
      <c r="Q26" s="22"/>
    </row>
    <row r="27" ht="21" customHeight="1" spans="1:17">
      <c r="A27" s="93" t="s">
        <v>205</v>
      </c>
      <c r="B27" s="73" t="s">
        <v>398</v>
      </c>
      <c r="C27" s="73" t="s">
        <v>399</v>
      </c>
      <c r="D27" s="94" t="s">
        <v>321</v>
      </c>
      <c r="E27" s="95">
        <v>2</v>
      </c>
      <c r="F27" s="22">
        <v>460000</v>
      </c>
      <c r="G27" s="22">
        <v>460000</v>
      </c>
      <c r="H27" s="22"/>
      <c r="I27" s="22"/>
      <c r="J27" s="22"/>
      <c r="K27" s="22"/>
      <c r="L27" s="22">
        <v>460000</v>
      </c>
      <c r="M27" s="22">
        <v>460000</v>
      </c>
      <c r="N27" s="22"/>
      <c r="O27" s="22"/>
      <c r="P27" s="22"/>
      <c r="Q27" s="22"/>
    </row>
    <row r="28" ht="21" customHeight="1" spans="1:17">
      <c r="A28" s="93" t="s">
        <v>257</v>
      </c>
      <c r="B28" s="73" t="s">
        <v>370</v>
      </c>
      <c r="C28" s="73" t="s">
        <v>371</v>
      </c>
      <c r="D28" s="94" t="s">
        <v>359</v>
      </c>
      <c r="E28" s="95">
        <v>1</v>
      </c>
      <c r="F28" s="22">
        <v>44350</v>
      </c>
      <c r="G28" s="22">
        <v>44350</v>
      </c>
      <c r="H28" s="22">
        <v>44350</v>
      </c>
      <c r="I28" s="22"/>
      <c r="J28" s="22"/>
      <c r="K28" s="22"/>
      <c r="L28" s="22"/>
      <c r="M28" s="22"/>
      <c r="N28" s="22"/>
      <c r="O28" s="22"/>
      <c r="P28" s="22"/>
      <c r="Q28" s="22"/>
    </row>
    <row r="29" ht="21" customHeight="1" spans="1:17">
      <c r="A29" s="93" t="s">
        <v>266</v>
      </c>
      <c r="B29" s="73" t="s">
        <v>400</v>
      </c>
      <c r="C29" s="73" t="s">
        <v>367</v>
      </c>
      <c r="D29" s="94" t="s">
        <v>329</v>
      </c>
      <c r="E29" s="95">
        <v>6</v>
      </c>
      <c r="F29" s="22">
        <v>8400</v>
      </c>
      <c r="G29" s="22">
        <v>8400</v>
      </c>
      <c r="H29" s="22">
        <v>8400</v>
      </c>
      <c r="I29" s="22"/>
      <c r="J29" s="22"/>
      <c r="K29" s="22"/>
      <c r="L29" s="22"/>
      <c r="M29" s="22"/>
      <c r="N29" s="22"/>
      <c r="O29" s="22"/>
      <c r="P29" s="22"/>
      <c r="Q29" s="22"/>
    </row>
    <row r="30" ht="21" customHeight="1" spans="1:17">
      <c r="A30" s="93" t="s">
        <v>266</v>
      </c>
      <c r="B30" s="73" t="s">
        <v>401</v>
      </c>
      <c r="C30" s="73" t="s">
        <v>392</v>
      </c>
      <c r="D30" s="94" t="s">
        <v>329</v>
      </c>
      <c r="E30" s="95">
        <v>18</v>
      </c>
      <c r="F30" s="22">
        <v>18000</v>
      </c>
      <c r="G30" s="22">
        <v>18000</v>
      </c>
      <c r="H30" s="22">
        <v>18000</v>
      </c>
      <c r="I30" s="22"/>
      <c r="J30" s="22"/>
      <c r="K30" s="22"/>
      <c r="L30" s="22"/>
      <c r="M30" s="22"/>
      <c r="N30" s="22"/>
      <c r="O30" s="22"/>
      <c r="P30" s="22"/>
      <c r="Q30" s="22"/>
    </row>
    <row r="31" ht="21" customHeight="1" spans="1:17">
      <c r="A31" s="75" t="s">
        <v>113</v>
      </c>
      <c r="B31" s="76"/>
      <c r="C31" s="76"/>
      <c r="D31" s="76"/>
      <c r="E31" s="92"/>
      <c r="F31" s="22">
        <v>763750</v>
      </c>
      <c r="G31" s="22">
        <v>923750</v>
      </c>
      <c r="H31" s="22">
        <v>70750</v>
      </c>
      <c r="I31" s="22"/>
      <c r="J31" s="22"/>
      <c r="K31" s="22"/>
      <c r="L31" s="22">
        <v>853000</v>
      </c>
      <c r="M31" s="22">
        <v>853000</v>
      </c>
      <c r="N31" s="22"/>
      <c r="O31" s="22"/>
      <c r="P31" s="22"/>
      <c r="Q31" s="22"/>
    </row>
  </sheetData>
  <mergeCells count="16">
    <mergeCell ref="A2:Q2"/>
    <mergeCell ref="A3:F3"/>
    <mergeCell ref="G4:Q4"/>
    <mergeCell ref="L5:Q5"/>
    <mergeCell ref="A31:E3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:D11"/>
    </sheetView>
  </sheetViews>
  <sheetFormatPr defaultColWidth="9.13333333333333" defaultRowHeight="14.25" customHeight="1"/>
  <cols>
    <col min="1" max="1" width="31.4166666666667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8"/>
      <c r="B1" s="58"/>
      <c r="C1" s="58"/>
      <c r="D1" s="58"/>
      <c r="E1" s="58"/>
      <c r="F1" s="58"/>
      <c r="G1" s="58"/>
      <c r="H1" s="62"/>
      <c r="I1" s="58"/>
      <c r="J1" s="58"/>
      <c r="K1" s="58"/>
      <c r="L1" s="52"/>
      <c r="M1" s="78"/>
      <c r="N1" s="79" t="s">
        <v>402</v>
      </c>
    </row>
    <row r="2" ht="27.75" customHeight="1" spans="1:14">
      <c r="A2" s="54" t="s">
        <v>403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44"/>
      <c r="M2" s="64"/>
      <c r="N2" s="63"/>
    </row>
    <row r="3" ht="18.75" customHeight="1" spans="1:14">
      <c r="A3" s="55" t="str">
        <f>"单位名称："&amp;"云南省林木种苗工作总站"</f>
        <v>单位名称：云南省林木种苗工作总站</v>
      </c>
      <c r="B3" s="56"/>
      <c r="C3" s="56"/>
      <c r="D3" s="56"/>
      <c r="E3" s="56"/>
      <c r="F3" s="56"/>
      <c r="G3" s="56"/>
      <c r="H3" s="62"/>
      <c r="I3" s="58"/>
      <c r="J3" s="58"/>
      <c r="K3" s="58"/>
      <c r="L3" s="61"/>
      <c r="M3" s="80"/>
      <c r="N3" s="81" t="s">
        <v>138</v>
      </c>
    </row>
    <row r="4" ht="15.75" customHeight="1" spans="1:14">
      <c r="A4" s="9" t="s">
        <v>347</v>
      </c>
      <c r="B4" s="65" t="s">
        <v>404</v>
      </c>
      <c r="C4" s="65" t="s">
        <v>405</v>
      </c>
      <c r="D4" s="66" t="s">
        <v>155</v>
      </c>
      <c r="E4" s="66"/>
      <c r="F4" s="66"/>
      <c r="G4" s="66"/>
      <c r="H4" s="67"/>
      <c r="I4" s="66"/>
      <c r="J4" s="66"/>
      <c r="K4" s="66"/>
      <c r="L4" s="82"/>
      <c r="M4" s="67"/>
      <c r="N4" s="83"/>
    </row>
    <row r="5" ht="17.25" customHeight="1" spans="1:14">
      <c r="A5" s="14"/>
      <c r="B5" s="68"/>
      <c r="C5" s="68"/>
      <c r="D5" s="68" t="s">
        <v>31</v>
      </c>
      <c r="E5" s="68" t="s">
        <v>34</v>
      </c>
      <c r="F5" s="68" t="s">
        <v>353</v>
      </c>
      <c r="G5" s="68" t="s">
        <v>354</v>
      </c>
      <c r="H5" s="69" t="s">
        <v>355</v>
      </c>
      <c r="I5" s="84" t="s">
        <v>356</v>
      </c>
      <c r="J5" s="84"/>
      <c r="K5" s="84"/>
      <c r="L5" s="85"/>
      <c r="M5" s="86"/>
      <c r="N5" s="70"/>
    </row>
    <row r="6" ht="54" customHeight="1" spans="1:14">
      <c r="A6" s="17"/>
      <c r="B6" s="70"/>
      <c r="C6" s="70"/>
      <c r="D6" s="70"/>
      <c r="E6" s="70"/>
      <c r="F6" s="70"/>
      <c r="G6" s="70"/>
      <c r="H6" s="71"/>
      <c r="I6" s="70" t="s">
        <v>33</v>
      </c>
      <c r="J6" s="70" t="s">
        <v>44</v>
      </c>
      <c r="K6" s="70" t="s">
        <v>162</v>
      </c>
      <c r="L6" s="87" t="s">
        <v>40</v>
      </c>
      <c r="M6" s="71" t="s">
        <v>41</v>
      </c>
      <c r="N6" s="70" t="s">
        <v>42</v>
      </c>
    </row>
    <row r="7" ht="15" customHeight="1" spans="1:14">
      <c r="A7" s="17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21" customHeight="1" spans="1:14">
      <c r="A8" s="72"/>
      <c r="B8" s="73"/>
      <c r="C8" s="73"/>
      <c r="D8" s="74"/>
      <c r="E8" s="74"/>
      <c r="F8" s="74"/>
      <c r="G8" s="74"/>
      <c r="H8" s="74"/>
      <c r="I8" s="74"/>
      <c r="J8" s="74"/>
      <c r="K8" s="74"/>
      <c r="L8" s="88"/>
      <c r="M8" s="74"/>
      <c r="N8" s="74"/>
    </row>
    <row r="9" ht="21" customHeight="1" spans="1:14">
      <c r="A9" s="72"/>
      <c r="B9" s="73"/>
      <c r="C9" s="73"/>
      <c r="D9" s="74"/>
      <c r="E9" s="74"/>
      <c r="F9" s="74"/>
      <c r="G9" s="74"/>
      <c r="H9" s="74"/>
      <c r="I9" s="74"/>
      <c r="J9" s="74"/>
      <c r="K9" s="74"/>
      <c r="L9" s="88"/>
      <c r="M9" s="74"/>
      <c r="N9" s="74"/>
    </row>
    <row r="10" ht="21" customHeight="1" spans="1:14">
      <c r="A10" s="75" t="s">
        <v>113</v>
      </c>
      <c r="B10" s="76"/>
      <c r="C10" s="77"/>
      <c r="D10" s="74"/>
      <c r="E10" s="74"/>
      <c r="F10" s="74"/>
      <c r="G10" s="74"/>
      <c r="H10" s="74"/>
      <c r="I10" s="74"/>
      <c r="J10" s="74"/>
      <c r="K10" s="74"/>
      <c r="L10" s="88"/>
      <c r="M10" s="74"/>
      <c r="N10" s="74"/>
    </row>
    <row r="11" customHeight="1" spans="1:4">
      <c r="A11" s="33" t="s">
        <v>406</v>
      </c>
      <c r="B11" s="33"/>
      <c r="C11" s="33"/>
      <c r="D11" s="33"/>
    </row>
  </sheetData>
  <mergeCells count="14">
    <mergeCell ref="A2:N2"/>
    <mergeCell ref="A3:C3"/>
    <mergeCell ref="D4:N4"/>
    <mergeCell ref="I5:N5"/>
    <mergeCell ref="A10:C10"/>
    <mergeCell ref="A11:D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B20" sqref="B20"/>
    </sheetView>
  </sheetViews>
  <sheetFormatPr defaultColWidth="9.13333333333333" defaultRowHeight="14.25" customHeight="1"/>
  <cols>
    <col min="1" max="1" width="42.025" customWidth="1"/>
    <col min="2" max="15" width="17.175" customWidth="1"/>
    <col min="16" max="23" width="17.025" customWidth="1"/>
  </cols>
  <sheetData>
    <row r="1" ht="13.5" customHeight="1" spans="4:23">
      <c r="D1" s="53"/>
      <c r="W1" s="52" t="s">
        <v>407</v>
      </c>
    </row>
    <row r="2" ht="27.75" customHeight="1" spans="1:23">
      <c r="A2" s="54" t="s">
        <v>408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5" t="str">
        <f>"单位名称："&amp;"云南省林木种苗工作总站"</f>
        <v>单位名称：云南省林木种苗工作总站</v>
      </c>
      <c r="B3" s="56"/>
      <c r="C3" s="56"/>
      <c r="D3" s="57"/>
      <c r="E3" s="58"/>
      <c r="F3" s="58"/>
      <c r="G3" s="58"/>
      <c r="H3" s="58"/>
      <c r="I3" s="58"/>
      <c r="W3" s="61" t="s">
        <v>138</v>
      </c>
    </row>
    <row r="4" ht="19.5" customHeight="1" spans="1:23">
      <c r="A4" s="15" t="s">
        <v>409</v>
      </c>
      <c r="B4" s="10" t="s">
        <v>155</v>
      </c>
      <c r="C4" s="11"/>
      <c r="D4" s="11"/>
      <c r="E4" s="10" t="s">
        <v>410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9" t="s">
        <v>411</v>
      </c>
      <c r="E5" s="60" t="s">
        <v>412</v>
      </c>
      <c r="F5" s="60" t="s">
        <v>413</v>
      </c>
      <c r="G5" s="60" t="s">
        <v>414</v>
      </c>
      <c r="H5" s="60" t="s">
        <v>415</v>
      </c>
      <c r="I5" s="60" t="s">
        <v>416</v>
      </c>
      <c r="J5" s="60" t="s">
        <v>417</v>
      </c>
      <c r="K5" s="60" t="s">
        <v>418</v>
      </c>
      <c r="L5" s="60" t="s">
        <v>419</v>
      </c>
      <c r="M5" s="60" t="s">
        <v>420</v>
      </c>
      <c r="N5" s="60" t="s">
        <v>421</v>
      </c>
      <c r="O5" s="60" t="s">
        <v>422</v>
      </c>
      <c r="P5" s="60" t="s">
        <v>423</v>
      </c>
      <c r="Q5" s="60" t="s">
        <v>424</v>
      </c>
      <c r="R5" s="60" t="s">
        <v>425</v>
      </c>
      <c r="S5" s="60" t="s">
        <v>426</v>
      </c>
      <c r="T5" s="60" t="s">
        <v>427</v>
      </c>
      <c r="U5" s="60" t="s">
        <v>428</v>
      </c>
      <c r="V5" s="60" t="s">
        <v>429</v>
      </c>
      <c r="W5" s="60" t="s">
        <v>430</v>
      </c>
    </row>
    <row r="6" ht="19.5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4">
      <c r="A9" s="33" t="s">
        <v>431</v>
      </c>
      <c r="B9" s="33"/>
      <c r="C9" s="33"/>
      <c r="D9" s="33"/>
    </row>
  </sheetData>
  <mergeCells count="6">
    <mergeCell ref="A2:W2"/>
    <mergeCell ref="A3:I3"/>
    <mergeCell ref="B4:D4"/>
    <mergeCell ref="E4:W4"/>
    <mergeCell ref="A9:D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7" sqref="B17"/>
    </sheetView>
  </sheetViews>
  <sheetFormatPr defaultColWidth="9.13333333333333" defaultRowHeight="12" customHeight="1" outlineLevelRow="7"/>
  <cols>
    <col min="1" max="1" width="34.2833333333333" customWidth="1"/>
    <col min="2" max="2" width="29" customWidth="1"/>
    <col min="3" max="3" width="16.3083333333333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166666666667" customWidth="1"/>
    <col min="10" max="10" width="32.025" customWidth="1"/>
  </cols>
  <sheetData>
    <row r="1" customHeight="1" spans="10:10">
      <c r="J1" s="52" t="s">
        <v>432</v>
      </c>
    </row>
    <row r="2" ht="28.5" customHeight="1" spans="1:10">
      <c r="A2" s="43" t="s">
        <v>433</v>
      </c>
      <c r="B2" s="27"/>
      <c r="C2" s="27"/>
      <c r="D2" s="27"/>
      <c r="E2" s="27"/>
      <c r="F2" s="44"/>
      <c r="G2" s="27"/>
      <c r="H2" s="44"/>
      <c r="I2" s="44"/>
      <c r="J2" s="27"/>
    </row>
    <row r="3" ht="17.25" customHeight="1" spans="1:1">
      <c r="A3" s="4" t="str">
        <f>"单位名称："&amp;"云南省林木种苗工作总站"</f>
        <v>单位名称：云南省林木种苗工作总站</v>
      </c>
    </row>
    <row r="4" ht="44.25" customHeight="1" spans="1:10">
      <c r="A4" s="45" t="s">
        <v>276</v>
      </c>
      <c r="B4" s="45" t="s">
        <v>277</v>
      </c>
      <c r="C4" s="45" t="s">
        <v>278</v>
      </c>
      <c r="D4" s="45" t="s">
        <v>279</v>
      </c>
      <c r="E4" s="45" t="s">
        <v>280</v>
      </c>
      <c r="F4" s="46" t="s">
        <v>281</v>
      </c>
      <c r="G4" s="45" t="s">
        <v>282</v>
      </c>
      <c r="H4" s="46" t="s">
        <v>283</v>
      </c>
      <c r="I4" s="46" t="s">
        <v>284</v>
      </c>
      <c r="J4" s="45" t="s">
        <v>285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47"/>
      <c r="B6" s="48"/>
      <c r="C6" s="48"/>
      <c r="D6" s="48"/>
      <c r="E6" s="49"/>
      <c r="F6" s="50"/>
      <c r="G6" s="49"/>
      <c r="H6" s="50"/>
      <c r="I6" s="50"/>
      <c r="J6" s="49"/>
    </row>
    <row r="7" ht="42" customHeight="1" spans="1:10">
      <c r="A7" s="47"/>
      <c r="B7" s="51"/>
      <c r="C7" s="51"/>
      <c r="D7" s="51"/>
      <c r="E7" s="47"/>
      <c r="F7" s="51"/>
      <c r="G7" s="47"/>
      <c r="H7" s="51"/>
      <c r="I7" s="51"/>
      <c r="J7" s="47"/>
    </row>
    <row r="8" ht="20" customHeight="1" spans="1:4">
      <c r="A8" s="33" t="s">
        <v>434</v>
      </c>
      <c r="B8" s="33"/>
      <c r="C8" s="33"/>
      <c r="D8" s="33"/>
    </row>
  </sheetData>
  <mergeCells count="3">
    <mergeCell ref="A2:J2"/>
    <mergeCell ref="A3:H3"/>
    <mergeCell ref="A8:D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3"/>
  <sheetViews>
    <sheetView showZeros="0" workbookViewId="0">
      <selection activeCell="A1" sqref="A1"/>
    </sheetView>
  </sheetViews>
  <sheetFormatPr defaultColWidth="8.85833333333333" defaultRowHeight="15" customHeight="1" outlineLevelCol="7"/>
  <cols>
    <col min="1" max="1" width="36.025" customWidth="1"/>
    <col min="2" max="2" width="19.7416666666667" customWidth="1"/>
    <col min="3" max="3" width="33.3083333333333" customWidth="1"/>
    <col min="4" max="4" width="34.7416666666667" customWidth="1"/>
    <col min="5" max="5" width="14.4583333333333" customWidth="1"/>
    <col min="6" max="6" width="17.175" customWidth="1"/>
    <col min="7" max="7" width="17.3083333333333" customWidth="1"/>
    <col min="8" max="8" width="28.3083333333333" customWidth="1"/>
  </cols>
  <sheetData>
    <row r="1" ht="18.75" customHeight="1" spans="1:8">
      <c r="A1" s="35"/>
      <c r="B1" s="35"/>
      <c r="C1" s="35"/>
      <c r="D1" s="35"/>
      <c r="E1" s="35"/>
      <c r="F1" s="35"/>
      <c r="G1" s="35"/>
      <c r="H1" s="36" t="s">
        <v>435</v>
      </c>
    </row>
    <row r="2" ht="30.65" customHeight="1" spans="1:8">
      <c r="A2" s="37" t="s">
        <v>436</v>
      </c>
      <c r="B2" s="37"/>
      <c r="C2" s="37"/>
      <c r="D2" s="37"/>
      <c r="E2" s="37"/>
      <c r="F2" s="37"/>
      <c r="G2" s="37"/>
      <c r="H2" s="37"/>
    </row>
    <row r="3" ht="18.75" customHeight="1" spans="1:8">
      <c r="A3" s="35" t="str">
        <f>"单位名称："&amp;"云南省林木种苗工作总站"</f>
        <v>单位名称：云南省林木种苗工作总站</v>
      </c>
      <c r="B3" s="35"/>
      <c r="C3" s="35"/>
      <c r="D3" s="35"/>
      <c r="E3" s="35"/>
      <c r="F3" s="35"/>
      <c r="G3" s="35"/>
      <c r="H3" s="35"/>
    </row>
    <row r="4" ht="18.75" customHeight="1" spans="1:8">
      <c r="A4" s="38" t="s">
        <v>148</v>
      </c>
      <c r="B4" s="38" t="s">
        <v>437</v>
      </c>
      <c r="C4" s="38" t="s">
        <v>438</v>
      </c>
      <c r="D4" s="38" t="s">
        <v>439</v>
      </c>
      <c r="E4" s="38" t="s">
        <v>440</v>
      </c>
      <c r="F4" s="38" t="s">
        <v>441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351</v>
      </c>
      <c r="G5" s="38" t="s">
        <v>442</v>
      </c>
      <c r="H5" s="38" t="s">
        <v>443</v>
      </c>
    </row>
    <row r="6" ht="18.75" customHeight="1" spans="1:8">
      <c r="A6" s="39" t="s">
        <v>130</v>
      </c>
      <c r="B6" s="39" t="s">
        <v>131</v>
      </c>
      <c r="C6" s="39" t="s">
        <v>132</v>
      </c>
      <c r="D6" s="39" t="s">
        <v>133</v>
      </c>
      <c r="E6" s="39" t="s">
        <v>134</v>
      </c>
      <c r="F6" s="39" t="s">
        <v>135</v>
      </c>
      <c r="G6" s="39" t="s">
        <v>444</v>
      </c>
      <c r="H6" s="39" t="s">
        <v>445</v>
      </c>
    </row>
    <row r="7" ht="29.9" customHeight="1" spans="1:8">
      <c r="A7" s="40" t="s">
        <v>46</v>
      </c>
      <c r="B7" s="40" t="s">
        <v>446</v>
      </c>
      <c r="C7" s="40" t="s">
        <v>392</v>
      </c>
      <c r="D7" s="40" t="s">
        <v>391</v>
      </c>
      <c r="E7" s="38" t="s">
        <v>329</v>
      </c>
      <c r="F7" s="41">
        <v>10</v>
      </c>
      <c r="G7" s="42">
        <v>6000</v>
      </c>
      <c r="H7" s="42">
        <v>60000</v>
      </c>
    </row>
    <row r="8" ht="29.9" customHeight="1" spans="1:8">
      <c r="A8" s="40" t="s">
        <v>46</v>
      </c>
      <c r="B8" s="40" t="s">
        <v>446</v>
      </c>
      <c r="C8" s="40" t="s">
        <v>367</v>
      </c>
      <c r="D8" s="40" t="s">
        <v>447</v>
      </c>
      <c r="E8" s="38" t="s">
        <v>329</v>
      </c>
      <c r="F8" s="41">
        <v>5</v>
      </c>
      <c r="G8" s="42">
        <v>8000</v>
      </c>
      <c r="H8" s="42">
        <v>40000</v>
      </c>
    </row>
    <row r="9" ht="29.9" customHeight="1" spans="1:8">
      <c r="A9" s="40" t="s">
        <v>46</v>
      </c>
      <c r="B9" s="40" t="s">
        <v>446</v>
      </c>
      <c r="C9" s="40" t="s">
        <v>375</v>
      </c>
      <c r="D9" s="40" t="s">
        <v>374</v>
      </c>
      <c r="E9" s="38" t="s">
        <v>329</v>
      </c>
      <c r="F9" s="41">
        <v>1</v>
      </c>
      <c r="G9" s="42">
        <v>20000</v>
      </c>
      <c r="H9" s="42">
        <v>20000</v>
      </c>
    </row>
    <row r="10" ht="29.9" customHeight="1" spans="1:8">
      <c r="A10" s="40" t="s">
        <v>46</v>
      </c>
      <c r="B10" s="40" t="s">
        <v>446</v>
      </c>
      <c r="C10" s="40" t="s">
        <v>394</v>
      </c>
      <c r="D10" s="40" t="s">
        <v>393</v>
      </c>
      <c r="E10" s="38" t="s">
        <v>329</v>
      </c>
      <c r="F10" s="41">
        <v>1</v>
      </c>
      <c r="G10" s="42">
        <v>15000</v>
      </c>
      <c r="H10" s="42">
        <v>15000</v>
      </c>
    </row>
    <row r="11" ht="29.9" customHeight="1" spans="1:8">
      <c r="A11" s="40" t="s">
        <v>46</v>
      </c>
      <c r="B11" s="40" t="s">
        <v>446</v>
      </c>
      <c r="C11" s="40" t="s">
        <v>373</v>
      </c>
      <c r="D11" s="40" t="s">
        <v>372</v>
      </c>
      <c r="E11" s="38" t="s">
        <v>329</v>
      </c>
      <c r="F11" s="41">
        <v>1</v>
      </c>
      <c r="G11" s="42">
        <v>3000</v>
      </c>
      <c r="H11" s="42">
        <v>3000</v>
      </c>
    </row>
    <row r="12" ht="29.9" customHeight="1" spans="1:8">
      <c r="A12" s="40" t="s">
        <v>46</v>
      </c>
      <c r="B12" s="40" t="s">
        <v>446</v>
      </c>
      <c r="C12" s="40" t="s">
        <v>369</v>
      </c>
      <c r="D12" s="40" t="s">
        <v>368</v>
      </c>
      <c r="E12" s="38" t="s">
        <v>329</v>
      </c>
      <c r="F12" s="41">
        <v>1</v>
      </c>
      <c r="G12" s="42">
        <v>40000</v>
      </c>
      <c r="H12" s="42">
        <v>40000</v>
      </c>
    </row>
    <row r="13" ht="29.9" customHeight="1" spans="1:8">
      <c r="A13" s="40" t="s">
        <v>46</v>
      </c>
      <c r="B13" s="40" t="s">
        <v>446</v>
      </c>
      <c r="C13" s="40" t="s">
        <v>365</v>
      </c>
      <c r="D13" s="40" t="s">
        <v>364</v>
      </c>
      <c r="E13" s="38" t="s">
        <v>329</v>
      </c>
      <c r="F13" s="41">
        <v>1</v>
      </c>
      <c r="G13" s="42">
        <v>7600</v>
      </c>
      <c r="H13" s="42">
        <v>7600</v>
      </c>
    </row>
    <row r="14" ht="29.9" customHeight="1" spans="1:8">
      <c r="A14" s="40" t="s">
        <v>46</v>
      </c>
      <c r="B14" s="40" t="s">
        <v>446</v>
      </c>
      <c r="C14" s="40" t="s">
        <v>388</v>
      </c>
      <c r="D14" s="40" t="s">
        <v>448</v>
      </c>
      <c r="E14" s="38" t="s">
        <v>329</v>
      </c>
      <c r="F14" s="41">
        <v>1</v>
      </c>
      <c r="G14" s="42">
        <v>4000</v>
      </c>
      <c r="H14" s="42">
        <v>4000</v>
      </c>
    </row>
    <row r="15" ht="29.9" customHeight="1" spans="1:8">
      <c r="A15" s="40" t="s">
        <v>46</v>
      </c>
      <c r="B15" s="40" t="s">
        <v>446</v>
      </c>
      <c r="C15" s="40" t="s">
        <v>449</v>
      </c>
      <c r="D15" s="40" t="s">
        <v>450</v>
      </c>
      <c r="E15" s="38" t="s">
        <v>329</v>
      </c>
      <c r="F15" s="41">
        <v>2</v>
      </c>
      <c r="G15" s="42">
        <v>35000</v>
      </c>
      <c r="H15" s="42">
        <v>70000</v>
      </c>
    </row>
    <row r="16" ht="29.9" customHeight="1" spans="1:8">
      <c r="A16" s="40" t="s">
        <v>46</v>
      </c>
      <c r="B16" s="40" t="s">
        <v>446</v>
      </c>
      <c r="C16" s="40" t="s">
        <v>451</v>
      </c>
      <c r="D16" s="40" t="s">
        <v>385</v>
      </c>
      <c r="E16" s="38" t="s">
        <v>329</v>
      </c>
      <c r="F16" s="41">
        <v>2</v>
      </c>
      <c r="G16" s="42">
        <v>3000</v>
      </c>
      <c r="H16" s="42">
        <v>6000</v>
      </c>
    </row>
    <row r="17" ht="29.9" customHeight="1" spans="1:8">
      <c r="A17" s="40" t="s">
        <v>46</v>
      </c>
      <c r="B17" s="40" t="s">
        <v>446</v>
      </c>
      <c r="C17" s="40" t="s">
        <v>452</v>
      </c>
      <c r="D17" s="40" t="s">
        <v>453</v>
      </c>
      <c r="E17" s="38" t="s">
        <v>329</v>
      </c>
      <c r="F17" s="41">
        <v>1</v>
      </c>
      <c r="G17" s="42">
        <v>10000</v>
      </c>
      <c r="H17" s="42">
        <v>10000</v>
      </c>
    </row>
    <row r="18" ht="29.9" customHeight="1" spans="1:8">
      <c r="A18" s="40" t="s">
        <v>46</v>
      </c>
      <c r="B18" s="40" t="s">
        <v>454</v>
      </c>
      <c r="C18" s="40" t="s">
        <v>380</v>
      </c>
      <c r="D18" s="40" t="s">
        <v>379</v>
      </c>
      <c r="E18" s="38" t="s">
        <v>381</v>
      </c>
      <c r="F18" s="41">
        <v>8</v>
      </c>
      <c r="G18" s="42">
        <v>800</v>
      </c>
      <c r="H18" s="42">
        <v>6400</v>
      </c>
    </row>
    <row r="19" ht="29.9" customHeight="1" spans="1:8">
      <c r="A19" s="40" t="s">
        <v>46</v>
      </c>
      <c r="B19" s="40" t="s">
        <v>454</v>
      </c>
      <c r="C19" s="40" t="s">
        <v>377</v>
      </c>
      <c r="D19" s="40" t="s">
        <v>376</v>
      </c>
      <c r="E19" s="38" t="s">
        <v>378</v>
      </c>
      <c r="F19" s="41">
        <v>20</v>
      </c>
      <c r="G19" s="42">
        <v>800</v>
      </c>
      <c r="H19" s="42">
        <v>16000</v>
      </c>
    </row>
    <row r="20" ht="29.9" customHeight="1" spans="1:8">
      <c r="A20" s="40" t="s">
        <v>46</v>
      </c>
      <c r="B20" s="40" t="s">
        <v>454</v>
      </c>
      <c r="C20" s="40" t="s">
        <v>396</v>
      </c>
      <c r="D20" s="40" t="s">
        <v>395</v>
      </c>
      <c r="E20" s="38" t="s">
        <v>397</v>
      </c>
      <c r="F20" s="41">
        <v>2</v>
      </c>
      <c r="G20" s="42">
        <v>1000</v>
      </c>
      <c r="H20" s="42">
        <v>2000</v>
      </c>
    </row>
    <row r="21" ht="29.9" customHeight="1" spans="1:8">
      <c r="A21" s="40" t="s">
        <v>46</v>
      </c>
      <c r="B21" s="40" t="s">
        <v>454</v>
      </c>
      <c r="C21" s="40" t="s">
        <v>390</v>
      </c>
      <c r="D21" s="40" t="s">
        <v>389</v>
      </c>
      <c r="E21" s="38" t="s">
        <v>397</v>
      </c>
      <c r="F21" s="41">
        <v>1</v>
      </c>
      <c r="G21" s="42">
        <v>3000</v>
      </c>
      <c r="H21" s="42">
        <v>3000</v>
      </c>
    </row>
    <row r="22" ht="29.9" customHeight="1" spans="1:8">
      <c r="A22" s="40" t="s">
        <v>46</v>
      </c>
      <c r="B22" s="40" t="s">
        <v>455</v>
      </c>
      <c r="C22" s="40" t="s">
        <v>383</v>
      </c>
      <c r="D22" s="40" t="s">
        <v>456</v>
      </c>
      <c r="E22" s="38" t="s">
        <v>384</v>
      </c>
      <c r="F22" s="41">
        <v>15</v>
      </c>
      <c r="G22" s="42">
        <v>2200</v>
      </c>
      <c r="H22" s="42">
        <v>33000</v>
      </c>
    </row>
    <row r="23" ht="20.15" customHeight="1" spans="1:8">
      <c r="A23" s="38" t="s">
        <v>31</v>
      </c>
      <c r="B23" s="38"/>
      <c r="C23" s="38"/>
      <c r="D23" s="38"/>
      <c r="E23" s="38"/>
      <c r="F23" s="41">
        <v>72</v>
      </c>
      <c r="G23" s="42"/>
      <c r="H23" s="42">
        <v>336000</v>
      </c>
    </row>
  </sheetData>
  <mergeCells count="8">
    <mergeCell ref="A2:H2"/>
    <mergeCell ref="F4:H4"/>
    <mergeCell ref="A23:E23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:E11"/>
    </sheetView>
  </sheetViews>
  <sheetFormatPr defaultColWidth="9.13333333333333" defaultRowHeight="14.25" customHeight="1"/>
  <cols>
    <col min="1" max="1" width="16.3083333333333" customWidth="1"/>
    <col min="2" max="2" width="29.025" customWidth="1"/>
    <col min="3" max="3" width="23.8583333333333" customWidth="1"/>
    <col min="4" max="7" width="19.6" customWidth="1"/>
    <col min="8" max="8" width="15.4166666666667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457</v>
      </c>
    </row>
    <row r="2" ht="27.75" customHeight="1" spans="1:11">
      <c r="A2" s="27" t="s">
        <v>458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"单位名称："&amp;"云南省林木种苗工作总站"</f>
        <v>单位名称：云南省林木种苗工作总站</v>
      </c>
      <c r="B3" s="5"/>
      <c r="C3" s="5"/>
      <c r="D3" s="5"/>
      <c r="E3" s="5"/>
      <c r="F3" s="5"/>
      <c r="G3" s="5"/>
      <c r="H3" s="6"/>
      <c r="I3" s="6"/>
      <c r="J3" s="6"/>
      <c r="K3" s="7" t="s">
        <v>138</v>
      </c>
    </row>
    <row r="4" ht="21.75" customHeight="1" spans="1:11">
      <c r="A4" s="8" t="s">
        <v>238</v>
      </c>
      <c r="B4" s="8" t="s">
        <v>150</v>
      </c>
      <c r="C4" s="8" t="s">
        <v>239</v>
      </c>
      <c r="D4" s="9" t="s">
        <v>151</v>
      </c>
      <c r="E4" s="9" t="s">
        <v>152</v>
      </c>
      <c r="F4" s="9" t="s">
        <v>153</v>
      </c>
      <c r="G4" s="9" t="s">
        <v>154</v>
      </c>
      <c r="H4" s="15" t="s">
        <v>31</v>
      </c>
      <c r="I4" s="10" t="s">
        <v>459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113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customHeight="1" spans="1:5">
      <c r="A11" s="33" t="s">
        <v>460</v>
      </c>
      <c r="B11" s="33"/>
      <c r="C11" s="33"/>
      <c r="D11" s="33"/>
      <c r="E11" s="33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" sqref="A1 A1 A1 A1 A1 A1 A1"/>
    </sheetView>
  </sheetViews>
  <sheetFormatPr defaultColWidth="9.13333333333333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ht="13.5" customHeight="1" spans="4:7">
      <c r="D1" s="1"/>
      <c r="G1" s="2" t="s">
        <v>461</v>
      </c>
    </row>
    <row r="2" ht="27.75" customHeight="1" spans="1:7">
      <c r="A2" s="3" t="s">
        <v>462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"单位名称："&amp;"云南省林木种苗工作总站"</f>
        <v>单位名称：云南省林木种苗工作总站</v>
      </c>
      <c r="B3" s="5"/>
      <c r="C3" s="5"/>
      <c r="D3" s="5"/>
      <c r="E3" s="6"/>
      <c r="F3" s="6"/>
      <c r="G3" s="7" t="s">
        <v>138</v>
      </c>
    </row>
    <row r="4" ht="21.75" customHeight="1" spans="1:7">
      <c r="A4" s="8" t="s">
        <v>239</v>
      </c>
      <c r="B4" s="8" t="s">
        <v>238</v>
      </c>
      <c r="C4" s="8" t="s">
        <v>150</v>
      </c>
      <c r="D4" s="9" t="s">
        <v>463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464</v>
      </c>
      <c r="F5" s="9" t="s">
        <v>465</v>
      </c>
      <c r="G5" s="9" t="s">
        <v>466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1626400</v>
      </c>
      <c r="F8" s="22">
        <v>1626400</v>
      </c>
      <c r="G8" s="22">
        <v>1626400</v>
      </c>
    </row>
    <row r="9" ht="29.9" customHeight="1" spans="1:7">
      <c r="A9" s="20"/>
      <c r="B9" s="20" t="s">
        <v>467</v>
      </c>
      <c r="C9" s="20" t="s">
        <v>257</v>
      </c>
      <c r="D9" s="20" t="s">
        <v>468</v>
      </c>
      <c r="E9" s="22">
        <v>1600000</v>
      </c>
      <c r="F9" s="22">
        <v>1600000</v>
      </c>
      <c r="G9" s="22">
        <v>1600000</v>
      </c>
    </row>
    <row r="10" ht="29.9" customHeight="1" spans="1:7">
      <c r="A10" s="23"/>
      <c r="B10" s="20" t="s">
        <v>467</v>
      </c>
      <c r="C10" s="20" t="s">
        <v>266</v>
      </c>
      <c r="D10" s="20" t="s">
        <v>468</v>
      </c>
      <c r="E10" s="22">
        <v>26400</v>
      </c>
      <c r="F10" s="22">
        <v>26400</v>
      </c>
      <c r="G10" s="22">
        <v>26400</v>
      </c>
    </row>
    <row r="11" ht="18.75" customHeight="1" spans="1:7">
      <c r="A11" s="24" t="s">
        <v>31</v>
      </c>
      <c r="B11" s="25" t="s">
        <v>469</v>
      </c>
      <c r="C11" s="25"/>
      <c r="D11" s="26"/>
      <c r="E11" s="22">
        <v>1626400</v>
      </c>
      <c r="F11" s="22">
        <v>1626400</v>
      </c>
      <c r="G11" s="22">
        <v>1626400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张雯</cp:lastModifiedBy>
  <dcterms:created xsi:type="dcterms:W3CDTF">2025-02-06T04:31:00Z</dcterms:created>
  <dcterms:modified xsi:type="dcterms:W3CDTF">2025-02-17T01:48:35Z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E77746F4E7C1493DB3864C54C249628C_13</vt:lpwstr>
  </property>
</Properties>
</file>