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<sst xmlns="http://schemas.openxmlformats.org/spreadsheetml/2006/main" count="618" uniqueCount="300">
  <si>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</si>
  <si>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</si>
  <si>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</si>
  <si>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</si>
  <si>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</si>
  <si>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</si>
  <si>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</si>
  <si>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</si>
  <si>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</si>
  <si>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</si>
  <si>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</si>
  <si>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</si>
  <si>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</si>
  <si>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</si>
  <si>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</si>
  <si>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</si>
  <si>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</si>
  <si>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</si>
  <si>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</si>
  <si>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</si>
  <si>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</si>
  <si>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</si>
  <si>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</si>
  <si>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</si>
  <si>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</si>
  <si>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</si>
  <si>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</si>
  <si>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</si>
  <si>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</si>
  <si>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</si>
  <si>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</si>
  <si>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</si>
  <si>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</si>
  <si>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</si>
  <si>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</si>
  <si>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</si>
  <si>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</si>
  <si>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</si>
  <si>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</si>
  <si>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</si>
  <si>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</si>
  <si>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</si>
  <si>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</si>
  <si>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</si>
  <si>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169017</t>
  </si>
  <si>
    <t>云南省林业社会保险中心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</si>
  <si>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</si>
  <si>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</si>
  <si>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</si>
  <si>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</si>
  <si>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</si>
  <si>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</si>
  <si>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</si>
  <si>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</si>
  <si>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</si>
  <si>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</si>
  <si>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</si>
  <si>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</si>
  <si>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</si>
  <si>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</si>
  <si>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</si>
  <si>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</si>
  <si>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</si>
  <si>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</si>
  <si>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</si>
  <si>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</si>
  <si>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</si>
  <si>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</si>
  <si>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</si>
  <si>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</si>
  <si>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</si>
  <si>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</si>
  <si>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</si>
  <si>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</si>
  <si>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</si>
  <si>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</si>
  <si>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</si>
  <si>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</si>
  <si>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</si>
  <si>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</si>
  <si>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</si>
  <si>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</si>
  <si>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</si>
  <si>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</si>
  <si>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</si>
  <si>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</si>
  <si>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</si>
  <si>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</si>
  <si>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</si>
  <si>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</si>
  <si>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</si>
  <si>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</si>
  <si>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</si>
  <si>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</si>
  <si>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</si>
  <si>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</si>
  <si>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</si>
  <si>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</si>
  <si>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</si>
  <si>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</si>
  <si>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</si>
  <si>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</si>
  <si>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</si>
  <si>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</si>
  <si>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</si>
  <si>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</si>
  <si>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</si>
  <si>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</si>
  <si>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</si>
  <si>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</si>
  <si>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</si>
  <si>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</si>
  <si>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</si>
  <si>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</si>
  <si>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</si>
  <si>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</si>
  <si>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</si>
  <si>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</si>
  <si>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</si>
  <si>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</si>
  <si>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</si>
  <si>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</si>
  <si>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</si>
  <si>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</si>
  <si>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</si>
  <si>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</si>
  <si>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</si>
  <si>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</si>
  <si>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</si>
  <si>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</si>
  <si>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</si>
  <si>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</si>
  <si>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</si>
  <si>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</si>
  <si>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</si>
  <si>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</si>
  <si>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</si>
  <si>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</si>
  <si>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</si>
  <si>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</si>
  <si>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</si>
  <si>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530000210000000022427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</si>
  <si>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</si>
  <si>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</si>
  <si>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</si>
  <si>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</si>
  <si>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</si>
  <si>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</si>
  <si>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</si>
  <si>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</si>
  <si>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</si>
  <si>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530000210000000022428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</si>
  <si>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</si>
  <si>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</si>
  <si>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</si>
  <si>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</si>
  <si>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</si>
  <si>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</si>
  <si>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</si>
  <si>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</si>
  <si>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</si>
  <si>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530000210000000022430</t>
  </si>
  <si>
    <t>30113</t>
  </si>
  <si>
    <t>530000210000000022433</t>
  </si>
  <si>
    <t>公车购置及运维费</t>
  </si>
  <si>
    <t>30231</t>
  </si>
  <si>
    <t>公务用车运行维护费</t>
  </si>
  <si>
    <t>530000210000000022437</t>
  </si>
  <si>
    <t>工会经费</t>
  </si>
  <si>
    <t>30228</t>
  </si>
  <si>
    <t>530000210000000022438</t>
  </si>
  <si>
    <t>一般公用经费</t>
  </si>
  <si>
    <t>30299</t>
  </si>
  <si>
    <t>其他商品和服务支出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</si>
  <si>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</si>
  <si>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</si>
  <si>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</si>
  <si>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</si>
  <si>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</si>
  <si>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</si>
  <si>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</si>
  <si>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</si>
  <si>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31002</t>
  </si>
  <si>
    <t>办公设备购置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</si>
  <si>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</si>
  <si>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</si>
  <si>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</si>
  <si>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</si>
  <si>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</si>
  <si>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</si>
  <si>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</si>
  <si>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</si>
  <si>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注：云南省林业社会保险中心2026年不涉及部门项目支出预算，故此表为空表，特此说明。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</si>
  <si>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</si>
  <si>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</si>
  <si>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</si>
  <si>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</si>
  <si>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</si>
  <si>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</si>
  <si>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</si>
  <si>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</si>
  <si>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</si>
  <si>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</si>
  <si>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</si>
  <si>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</si>
  <si>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注：云南省林业社会保险中心2026年不涉及部门部门项目支出绩效目标，故此表为空表，特此说明。</t>
  </si>
  <si>
    <t>预算06表</t>
  </si>
  <si>
    <t>2026年政府性基金预算支出预算表</t>
  </si>
  <si>
    <t>政府性基金预算支出</t>
  </si>
  <si>
    <t>注：云南省林业社会保险中心2026年不涉及部门政府性基金预算，故此表为空表，特此说明。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</si>
  <si>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</si>
  <si>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</si>
  <si>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</si>
  <si>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</si>
  <si>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</si>
  <si>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</si>
  <si>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</si>
  <si>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</si>
  <si>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</si>
  <si>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</si>
  <si>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</si>
  <si>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</si>
  <si>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公务用车运行维护</t>
  </si>
  <si>
    <t>C23120301 车辆维修和保养服务</t>
  </si>
  <si>
    <t>年</t>
  </si>
  <si>
    <t>公务用车车辆保险</t>
  </si>
  <si>
    <t>C1804010201 机动车保险服务</t>
  </si>
  <si>
    <t>计算机软件购置</t>
  </si>
  <si>
    <t>A08060301 基础软件</t>
  </si>
  <si>
    <t>套</t>
  </si>
  <si>
    <t>办公台式计算机</t>
  </si>
  <si>
    <t>A02010105 台式计算机</t>
  </si>
  <si>
    <t>台</t>
  </si>
  <si>
    <t>杀毒软件购置</t>
  </si>
  <si>
    <t>A0806039901 信息安全软件</t>
  </si>
  <si>
    <t>预算08表</t>
  </si>
  <si>
    <t>2026年部门政府购买服务预算表</t>
  </si>
  <si>
    <t>政府购买服务项目</t>
  </si>
  <si>
    <t>政府购买服务目录</t>
  </si>
  <si>
    <t>注：云南省林业社会保险中心2026年不涉及部门政府购买服务预算，故此表为空表，特此说明。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</si>
  <si>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</si>
  <si>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</si>
  <si>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</si>
  <si>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</si>
  <si>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</si>
  <si>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</si>
  <si>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</si>
  <si>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</si>
  <si>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</si>
  <si>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</si>
  <si>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</si>
  <si>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</si>
  <si>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</si>
  <si>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</si>
  <si>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</si>
  <si>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</si>
  <si>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</si>
  <si>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</si>
  <si>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</si>
  <si>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</si>
  <si>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</si>
  <si>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</si>
  <si>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</si>
  <si>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</si>
  <si>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</si>
  <si>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注：云南省林业社会保险中心2026年不涉及省对下转移支付预算，故此表为空表，特此说明。</t>
  </si>
  <si>
    <t>预算09-2表</t>
  </si>
  <si>
    <t>2026年省对下转移支付绩效目标表</t>
  </si>
  <si>
    <t>注：云南省林业社会保险中心2026年不涉及省对下转移支付绩效目标，故此表为空表，特此说明。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</si>
  <si>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</si>
  <si>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</si>
  <si>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</si>
  <si>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</si>
  <si>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</si>
  <si>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</si>
  <si>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</si>
  <si>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</si>
  <si>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</si>
  <si>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</si>
  <si>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</si>
  <si>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</si>
  <si>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</si>
  <si>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无形资产</t>
  </si>
  <si>
    <t>基础软件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</si>
  <si>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</si>
  <si>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</si>
  <si>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</si>
  <si>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</si>
  <si>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2026年度天然林保护工程社会保险补助经费</t>
  </si>
  <si>
    <t>事业发展类</t>
  </si>
  <si>
    <t>2110502</t>
  </si>
  <si>
    <t>社会保险补助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</si>
  <si>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</si>
  <si>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</si>
  <si>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</si>
  <si>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</si>
  <si>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</si>
  <si>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</si>
  <si>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</si>
  <si>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注：云南省林业社会保险中心2026年不涉及部门项目支出中期规划预算，故此表为空表，特此说明。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</si>
</sst>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9" applyNumberFormat="0" applyAlignment="0" applyProtection="0">
      <alignment vertical="center"/>
    </xf>
    <xf numFmtId="0" fontId="31" fillId="4" borderId="20" applyNumberFormat="0" applyAlignment="0" applyProtection="0">
      <alignment vertical="center"/>
    </xf>
    <xf numFmtId="0" fontId="32" fillId="4" borderId="19" applyNumberFormat="0" applyAlignment="0" applyProtection="0">
      <alignment vertical="center"/>
    </xf>
    <xf numFmtId="0" fontId="33" fillId="5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49" fontId="8" fillId="0" borderId="7">
      <alignment horizontal="left" vertical="center" wrapText="1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0" fontId="8" fillId="0" borderId="7">
      <alignment horizontal="right" vertical="center"/>
    </xf>
    <xf numFmtId="180" fontId="8" fillId="0" borderId="7">
      <alignment horizontal="right" vertical="center"/>
    </xf>
  </cellStyleXfs>
  <cellXfs count="185">
    <xf numFmtId="0" fontId="0" fillId="0" borderId="0" xfId="0"/>
    <xf numFmtId="0" fontId="1" fillId="0" borderId="0" xfId="0" applyFont="1" applyFill="1" applyAlignment="1"/>
    <xf numFmtId="49" fontId="2" fillId="0" borderId="0" xfId="0" applyNumberFormat="1" applyFont="1"/>
    <xf numFmtId="0" fontId="2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2" fillId="0" borderId="0" xfId="0" applyFont="1" applyAlignment="1" applyProtection="1">
      <alignment horizontal="right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176" fontId="6" fillId="0" borderId="7" xfId="51" applyFont="1">
      <alignment horizontal="right" vertical="center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176" fontId="6" fillId="0" borderId="8" xfId="51" applyFont="1" applyBorder="1">
      <alignment horizontal="right" vertical="center"/>
    </xf>
    <xf numFmtId="0" fontId="0" fillId="0" borderId="9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left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9" fontId="8" fillId="0" borderId="0" xfId="50" applyBorder="1">
      <alignment horizontal="left" vertical="center" wrapText="1"/>
    </xf>
    <xf numFmtId="49" fontId="8" fillId="0" borderId="0" xfId="50" applyBorder="1" applyAlignment="1">
      <alignment horizontal="right" vertical="center" wrapText="1"/>
    </xf>
    <xf numFmtId="49" fontId="9" fillId="0" borderId="0" xfId="50" applyFont="1" applyBorder="1" applyAlignment="1">
      <alignment horizontal="center" vertical="center" wrapText="1"/>
    </xf>
    <xf numFmtId="49" fontId="10" fillId="0" borderId="7" xfId="50" applyFont="1" applyAlignment="1">
      <alignment horizontal="center" vertical="center" wrapText="1"/>
    </xf>
    <xf numFmtId="49" fontId="11" fillId="0" borderId="7" xfId="50" applyAlignment="1">
      <alignment horizontal="center" vertical="center" wrapText="1"/>
    </xf>
    <xf numFmtId="49" fontId="10" fillId="0" borderId="7" xfId="50" applyFont="1">
      <alignment horizontal="left" vertical="center" wrapText="1"/>
    </xf>
    <xf numFmtId="180" fontId="8" fillId="0" borderId="7" xfId="56">
      <alignment horizontal="right" vertical="center"/>
    </xf>
    <xf numFmtId="176" fontId="8" fillId="0" borderId="7" xfId="51">
      <alignment horizontal="right" vertical="center"/>
    </xf>
    <xf numFmtId="180" fontId="8" fillId="0" borderId="7" xfId="0" applyNumberFormat="1" applyFont="1" applyBorder="1" applyAlignment="1">
      <alignment horizontal="left" vertical="center"/>
    </xf>
    <xf numFmtId="176" fontId="8" fillId="0" borderId="7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8" xfId="0" applyFont="1" applyBorder="1" applyAlignment="1">
      <alignment horizontal="left" vertical="center" wrapText="1"/>
    </xf>
    <xf numFmtId="0" fontId="13" fillId="0" borderId="8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4" fillId="0" borderId="0" xfId="0" applyFont="1" applyAlignment="1" applyProtection="1">
      <alignment horizontal="right"/>
      <protection locked="0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 wrapText="1"/>
    </xf>
    <xf numFmtId="176" fontId="6" fillId="0" borderId="8" xfId="0" applyNumberFormat="1" applyFont="1" applyBorder="1" applyAlignment="1">
      <alignment horizontal="right" vertical="center"/>
    </xf>
    <xf numFmtId="0" fontId="4" fillId="0" borderId="0" xfId="0" applyFont="1" applyAlignment="1" applyProtection="1">
      <alignment vertical="top" wrapText="1"/>
      <protection locked="0"/>
    </xf>
    <xf numFmtId="0" fontId="4" fillId="0" borderId="0" xfId="0" applyFont="1" applyAlignment="1" applyProtection="1">
      <alignment horizontal="right" vertical="center" wrapText="1"/>
      <protection locked="0"/>
    </xf>
    <xf numFmtId="0" fontId="4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right" wrapText="1"/>
      <protection locked="0"/>
    </xf>
    <xf numFmtId="0" fontId="4" fillId="0" borderId="0" xfId="0" applyFont="1" applyAlignment="1">
      <alignment horizontal="right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4" fontId="4" fillId="0" borderId="14" xfId="0" applyNumberFormat="1" applyFont="1" applyBorder="1" applyAlignment="1" applyProtection="1">
      <alignment horizontal="right" vertical="center"/>
      <protection locked="0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4" fontId="4" fillId="0" borderId="8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 wrapText="1" indent="1"/>
    </xf>
    <xf numFmtId="0" fontId="4" fillId="0" borderId="14" xfId="0" applyFont="1" applyBorder="1" applyAlignment="1">
      <alignment horizontal="center" vertical="center" wrapText="1"/>
    </xf>
    <xf numFmtId="180" fontId="6" fillId="0" borderId="7" xfId="56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6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6" fillId="0" borderId="7" xfId="50" applyFont="1">
      <alignment horizontal="left" vertical="center" wrapText="1"/>
    </xf>
    <xf numFmtId="49" fontId="6" fillId="0" borderId="7" xfId="0" applyNumberFormat="1" applyFont="1" applyBorder="1" applyAlignment="1">
      <alignment horizontal="left" vertical="center" wrapText="1"/>
    </xf>
    <xf numFmtId="4" fontId="4" fillId="0" borderId="7" xfId="0" applyNumberFormat="1" applyFont="1" applyBorder="1" applyAlignment="1" applyProtection="1">
      <alignment horizontal="right" vertical="center" wrapText="1"/>
      <protection locked="0"/>
    </xf>
    <xf numFmtId="4" fontId="4" fillId="0" borderId="8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6" fillId="0" borderId="7" xfId="50" applyFont="1" applyAlignment="1">
      <alignment horizontal="left" vertical="center" wrapText="1" indent="1"/>
    </xf>
    <xf numFmtId="0" fontId="2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right" vertical="center"/>
    </xf>
    <xf numFmtId="4" fontId="4" fillId="0" borderId="2" xfId="0" applyNumberFormat="1" applyFont="1" applyBorder="1" applyAlignment="1">
      <alignment horizontal="right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6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/>
    </xf>
    <xf numFmtId="0" fontId="20" fillId="0" borderId="7" xfId="0" applyFont="1" applyBorder="1" applyAlignment="1">
      <alignment horizontal="center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 vertical="center" wrapText="1"/>
    </xf>
    <xf numFmtId="176" fontId="6" fillId="0" borderId="0" xfId="51" applyFont="1" applyBorder="1">
      <alignment horizontal="right" vertical="center"/>
    </xf>
    <xf numFmtId="0" fontId="2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 vertical="top"/>
    </xf>
    <xf numFmtId="0" fontId="4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8" t="s">
        <v>0</v>
      </c>
    </row>
    <row r="2" ht="36" customHeight="1" spans="1:4">
      <c r="A2" s="46" t="s">
        <v>1</v>
      </c>
      <c r="B2" s="177"/>
      <c r="C2" s="177"/>
      <c r="D2" s="177"/>
    </row>
    <row r="3" ht="21" customHeight="1" spans="1:4">
      <c r="A3" s="97" t="str">
        <f>"单位名称："&amp;"云南省林业社会保险中心"</f>
        <v>单位名称：云南省林业社会保险中心</v>
      </c>
      <c r="B3" s="140"/>
      <c r="C3" s="140"/>
      <c r="D3" s="96" t="s">
        <v>2</v>
      </c>
    </row>
    <row r="4" ht="19.5" customHeight="1" spans="1:4">
      <c r="A4" s="11" t="s">
        <v>3</v>
      </c>
      <c r="B4" s="13"/>
      <c r="C4" s="11" t="s">
        <v>4</v>
      </c>
      <c r="D4" s="13"/>
    </row>
    <row r="5" ht="19.5" customHeight="1" spans="1:4">
      <c r="A5" s="16" t="s">
        <v>5</v>
      </c>
      <c r="B5" s="16" t="s">
        <v>6</v>
      </c>
      <c r="C5" s="16" t="s">
        <v>7</v>
      </c>
      <c r="D5" s="16" t="s">
        <v>6</v>
      </c>
    </row>
    <row r="6" ht="19.5" customHeight="1" spans="1:4">
      <c r="A6" s="19"/>
      <c r="B6" s="19"/>
      <c r="C6" s="19"/>
      <c r="D6" s="19"/>
    </row>
    <row r="7" ht="25.4" customHeight="1" spans="1:4">
      <c r="A7" s="151" t="s">
        <v>8</v>
      </c>
      <c r="B7" s="127">
        <v>1760648.21</v>
      </c>
      <c r="C7" s="116" t="str">
        <f>"一"&amp;"、"&amp;"社会保障和就业支出"</f>
        <v>一、社会保障和就业支出</v>
      </c>
      <c r="D7" s="127">
        <v>179622.4</v>
      </c>
    </row>
    <row r="8" ht="25.4" customHeight="1" spans="1:4">
      <c r="A8" s="151" t="s">
        <v>9</v>
      </c>
      <c r="B8" s="127"/>
      <c r="C8" s="116" t="str">
        <f>"二"&amp;"、"&amp;"卫生健康支出"</f>
        <v>二、卫生健康支出</v>
      </c>
      <c r="D8" s="127">
        <v>177393.58</v>
      </c>
    </row>
    <row r="9" ht="25.4" customHeight="1" spans="1:4">
      <c r="A9" s="151" t="s">
        <v>10</v>
      </c>
      <c r="B9" s="127"/>
      <c r="C9" s="116" t="str">
        <f>"三"&amp;"、"&amp;"节能环保支出"</f>
        <v>三、节能环保支出</v>
      </c>
      <c r="D9" s="127"/>
    </row>
    <row r="10" ht="25.4" customHeight="1" spans="1:4">
      <c r="A10" s="151" t="s">
        <v>11</v>
      </c>
      <c r="B10" s="92"/>
      <c r="C10" s="116" t="str">
        <f>"四"&amp;"、"&amp;"农林水支出"</f>
        <v>四、农林水支出</v>
      </c>
      <c r="D10" s="127">
        <v>1263195.91</v>
      </c>
    </row>
    <row r="11" ht="25.4" customHeight="1" spans="1:4">
      <c r="A11" s="151" t="s">
        <v>12</v>
      </c>
      <c r="B11" s="127"/>
      <c r="C11" s="116" t="str">
        <f>"五"&amp;"、"&amp;"住房保障支出"</f>
        <v>五、住房保障支出</v>
      </c>
      <c r="D11" s="127">
        <v>140436.32</v>
      </c>
    </row>
    <row r="12" ht="25.4" customHeight="1" spans="1:4">
      <c r="A12" s="151" t="s">
        <v>13</v>
      </c>
      <c r="B12" s="92"/>
      <c r="C12" s="116"/>
      <c r="D12" s="127"/>
    </row>
    <row r="13" ht="25.4" customHeight="1" spans="1:4">
      <c r="A13" s="151" t="s">
        <v>14</v>
      </c>
      <c r="B13" s="92"/>
      <c r="C13" s="116"/>
      <c r="D13" s="127"/>
    </row>
    <row r="14" ht="25.4" customHeight="1" spans="1:4">
      <c r="A14" s="151" t="s">
        <v>15</v>
      </c>
      <c r="B14" s="92"/>
      <c r="C14" s="116"/>
      <c r="D14" s="127"/>
    </row>
    <row r="15" ht="25.4" customHeight="1" spans="1:4">
      <c r="A15" s="178" t="s">
        <v>16</v>
      </c>
      <c r="B15" s="92"/>
      <c r="C15" s="116"/>
      <c r="D15" s="127"/>
    </row>
    <row r="16" ht="25.4" customHeight="1" spans="1:4">
      <c r="A16" s="178" t="s">
        <v>17</v>
      </c>
      <c r="B16" s="127"/>
      <c r="C16" s="116"/>
      <c r="D16" s="127"/>
    </row>
    <row r="17" ht="25.4" customHeight="1" spans="1:4">
      <c r="A17" s="179" t="s">
        <v>18</v>
      </c>
      <c r="B17" s="147">
        <v>1760648.21</v>
      </c>
      <c r="C17" s="149" t="s">
        <v>19</v>
      </c>
      <c r="D17" s="147">
        <v>1760648.21</v>
      </c>
    </row>
    <row r="18" ht="25.4" customHeight="1" spans="1:4">
      <c r="A18" s="180" t="s">
        <v>20</v>
      </c>
      <c r="B18" s="147"/>
      <c r="C18" s="181" t="s">
        <v>21</v>
      </c>
      <c r="D18" s="182"/>
    </row>
    <row r="19" ht="25.4" customHeight="1" spans="1:4">
      <c r="A19" s="183" t="s">
        <v>22</v>
      </c>
      <c r="B19" s="127"/>
      <c r="C19" s="148" t="s">
        <v>22</v>
      </c>
      <c r="D19" s="92"/>
    </row>
    <row r="20" ht="25.4" customHeight="1" spans="1:4">
      <c r="A20" s="183" t="s">
        <v>23</v>
      </c>
      <c r="B20" s="127"/>
      <c r="C20" s="148" t="s">
        <v>23</v>
      </c>
      <c r="D20" s="92"/>
    </row>
    <row r="21" ht="25.4" customHeight="1" spans="1:4">
      <c r="A21" s="184" t="s">
        <v>24</v>
      </c>
      <c r="B21" s="147">
        <v>1760648.21</v>
      </c>
      <c r="C21" s="149" t="s">
        <v>25</v>
      </c>
      <c r="D21" s="143">
        <v>1760648.21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55"/>
      <c r="J1" s="156"/>
      <c r="R1" s="3" t="s">
        <v>26</v>
      </c>
    </row>
    <row r="2" ht="36" customHeight="1" spans="1:19">
      <c r="A2" s="157" t="s">
        <v>27</v>
      </c>
      <c r="B2" s="28"/>
      <c r="C2" s="28"/>
      <c r="D2" s="28"/>
      <c r="E2" s="28"/>
      <c r="F2" s="28"/>
      <c r="G2" s="28"/>
      <c r="H2" s="28"/>
      <c r="I2" s="28"/>
      <c r="J2" s="47"/>
      <c r="K2" s="28"/>
      <c r="L2" s="28"/>
      <c r="M2" s="28"/>
      <c r="N2" s="28"/>
      <c r="O2" s="28"/>
      <c r="P2" s="28"/>
      <c r="Q2" s="28"/>
      <c r="R2" s="28"/>
      <c r="S2" s="28"/>
    </row>
    <row r="3" ht="20.25" customHeight="1" spans="1:19">
      <c r="A3" s="97" t="str">
        <f>"单位名称："&amp;"云南省林业社会保险中心"</f>
        <v>单位名称：云南省林业社会保险中心</v>
      </c>
      <c r="B3" s="7"/>
      <c r="C3" s="7"/>
      <c r="D3" s="7"/>
      <c r="E3" s="7"/>
      <c r="F3" s="7"/>
      <c r="G3" s="7"/>
      <c r="H3" s="7"/>
      <c r="I3" s="7"/>
      <c r="J3" s="158"/>
      <c r="K3" s="7"/>
      <c r="L3" s="7"/>
      <c r="M3" s="7"/>
      <c r="N3" s="8"/>
      <c r="O3" s="8"/>
      <c r="P3" s="8"/>
      <c r="Q3" s="8"/>
      <c r="R3" s="8" t="s">
        <v>2</v>
      </c>
      <c r="S3" s="8" t="s">
        <v>2</v>
      </c>
    </row>
    <row r="4" ht="18.75" customHeight="1" spans="1:19">
      <c r="A4" s="159" t="s">
        <v>28</v>
      </c>
      <c r="B4" s="160" t="s">
        <v>29</v>
      </c>
      <c r="C4" s="160" t="s">
        <v>30</v>
      </c>
      <c r="D4" s="161" t="s">
        <v>31</v>
      </c>
      <c r="E4" s="162"/>
      <c r="F4" s="162"/>
      <c r="G4" s="162"/>
      <c r="H4" s="162"/>
      <c r="I4" s="162"/>
      <c r="J4" s="163"/>
      <c r="K4" s="162"/>
      <c r="L4" s="162"/>
      <c r="M4" s="162"/>
      <c r="N4" s="164"/>
      <c r="O4" s="164" t="s">
        <v>20</v>
      </c>
      <c r="P4" s="164"/>
      <c r="Q4" s="164"/>
      <c r="R4" s="164"/>
      <c r="S4" s="164"/>
    </row>
    <row r="5" ht="18" customHeight="1" spans="1:19">
      <c r="A5" s="165"/>
      <c r="B5" s="166"/>
      <c r="C5" s="166"/>
      <c r="D5" s="166" t="s">
        <v>32</v>
      </c>
      <c r="E5" s="166" t="s">
        <v>33</v>
      </c>
      <c r="F5" s="166" t="s">
        <v>34</v>
      </c>
      <c r="G5" s="166" t="s">
        <v>35</v>
      </c>
      <c r="H5" s="166" t="s">
        <v>36</v>
      </c>
      <c r="I5" s="167" t="s">
        <v>37</v>
      </c>
      <c r="J5" s="168"/>
      <c r="K5" s="167" t="s">
        <v>38</v>
      </c>
      <c r="L5" s="167" t="s">
        <v>39</v>
      </c>
      <c r="M5" s="167" t="s">
        <v>40</v>
      </c>
      <c r="N5" s="169" t="s">
        <v>41</v>
      </c>
      <c r="O5" s="170" t="s">
        <v>32</v>
      </c>
      <c r="P5" s="170" t="s">
        <v>33</v>
      </c>
      <c r="Q5" s="170" t="s">
        <v>34</v>
      </c>
      <c r="R5" s="170" t="s">
        <v>35</v>
      </c>
      <c r="S5" s="170" t="s">
        <v>42</v>
      </c>
    </row>
    <row r="6" ht="29.25" customHeight="1" spans="1:19">
      <c r="A6" s="171"/>
      <c r="B6" s="172"/>
      <c r="C6" s="172"/>
      <c r="D6" s="172"/>
      <c r="E6" s="172"/>
      <c r="F6" s="172"/>
      <c r="G6" s="172"/>
      <c r="H6" s="172"/>
      <c r="I6" s="173" t="s">
        <v>32</v>
      </c>
      <c r="J6" s="173" t="s">
        <v>43</v>
      </c>
      <c r="K6" s="173" t="s">
        <v>38</v>
      </c>
      <c r="L6" s="173" t="s">
        <v>39</v>
      </c>
      <c r="M6" s="173" t="s">
        <v>40</v>
      </c>
      <c r="N6" s="173" t="s">
        <v>41</v>
      </c>
      <c r="O6" s="173"/>
      <c r="P6" s="173"/>
      <c r="Q6" s="173"/>
      <c r="R6" s="173"/>
      <c r="S6" s="173"/>
    </row>
    <row r="7" ht="16.5" customHeight="1" spans="1:19">
      <c r="A7" s="137">
        <v>1</v>
      </c>
      <c r="B7" s="20">
        <v>2</v>
      </c>
      <c r="C7" s="20">
        <v>3</v>
      </c>
      <c r="D7" s="20">
        <v>4</v>
      </c>
      <c r="E7" s="137">
        <v>5</v>
      </c>
      <c r="F7" s="20">
        <v>6</v>
      </c>
      <c r="G7" s="20">
        <v>7</v>
      </c>
      <c r="H7" s="137">
        <v>8</v>
      </c>
      <c r="I7" s="20">
        <v>9</v>
      </c>
      <c r="J7" s="30">
        <v>10</v>
      </c>
      <c r="K7" s="30">
        <v>11</v>
      </c>
      <c r="L7" s="174">
        <v>12</v>
      </c>
      <c r="M7" s="30">
        <v>13</v>
      </c>
      <c r="N7" s="30">
        <v>14</v>
      </c>
      <c r="O7" s="30">
        <v>15</v>
      </c>
      <c r="P7" s="30">
        <v>16</v>
      </c>
      <c r="Q7" s="30">
        <v>17</v>
      </c>
      <c r="R7" s="30">
        <v>18</v>
      </c>
      <c r="S7" s="30">
        <v>19</v>
      </c>
    </row>
    <row r="8" ht="31.4" customHeight="1" spans="1:19">
      <c r="A8" s="31" t="s">
        <v>44</v>
      </c>
      <c r="B8" s="31" t="s">
        <v>45</v>
      </c>
      <c r="C8" s="23">
        <v>1760648.21</v>
      </c>
      <c r="D8" s="127">
        <v>1760648.21</v>
      </c>
      <c r="E8" s="92">
        <v>1760648.21</v>
      </c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</row>
    <row r="9" ht="16.5" customHeight="1" spans="1:19">
      <c r="A9" s="175" t="s">
        <v>30</v>
      </c>
      <c r="B9" s="176"/>
      <c r="C9" s="127">
        <v>1760648.21</v>
      </c>
      <c r="D9" s="127">
        <v>1760648.21</v>
      </c>
      <c r="E9" s="92">
        <v>1760648.21</v>
      </c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7" t="s">
        <v>46</v>
      </c>
    </row>
    <row r="2" ht="28.5" customHeight="1" spans="1:15">
      <c r="A2" s="28" t="s">
        <v>47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ht="15" customHeight="1" spans="1:15">
      <c r="A3" s="107" t="str">
        <f>"单位名称："&amp;"云南省林业社会保险中心"</f>
        <v>单位名称：云南省林业社会保险中心</v>
      </c>
      <c r="B3" s="108"/>
      <c r="C3" s="60"/>
      <c r="D3" s="60"/>
      <c r="E3" s="60"/>
      <c r="F3" s="60"/>
      <c r="G3" s="7"/>
      <c r="H3" s="60"/>
      <c r="I3" s="60"/>
      <c r="J3" s="7"/>
      <c r="K3" s="60"/>
      <c r="L3" s="60"/>
      <c r="M3" s="7"/>
      <c r="N3" s="7"/>
      <c r="O3" s="109" t="s">
        <v>2</v>
      </c>
    </row>
    <row r="4" ht="18.75" customHeight="1" spans="1:15">
      <c r="A4" s="10" t="s">
        <v>48</v>
      </c>
      <c r="B4" s="10" t="s">
        <v>49</v>
      </c>
      <c r="C4" s="16" t="s">
        <v>30</v>
      </c>
      <c r="D4" s="64" t="s">
        <v>33</v>
      </c>
      <c r="E4" s="64"/>
      <c r="F4" s="64"/>
      <c r="G4" s="152" t="s">
        <v>34</v>
      </c>
      <c r="H4" s="10" t="s">
        <v>35</v>
      </c>
      <c r="I4" s="10" t="s">
        <v>50</v>
      </c>
      <c r="J4" s="11" t="s">
        <v>51</v>
      </c>
      <c r="K4" s="77" t="s">
        <v>52</v>
      </c>
      <c r="L4" s="77" t="s">
        <v>53</v>
      </c>
      <c r="M4" s="77" t="s">
        <v>54</v>
      </c>
      <c r="N4" s="77" t="s">
        <v>55</v>
      </c>
      <c r="O4" s="80" t="s">
        <v>56</v>
      </c>
    </row>
    <row r="5" ht="30" customHeight="1" spans="1:15">
      <c r="A5" s="19"/>
      <c r="B5" s="19"/>
      <c r="C5" s="19"/>
      <c r="D5" s="64" t="s">
        <v>32</v>
      </c>
      <c r="E5" s="64" t="s">
        <v>57</v>
      </c>
      <c r="F5" s="64" t="s">
        <v>58</v>
      </c>
      <c r="G5" s="19"/>
      <c r="H5" s="19"/>
      <c r="I5" s="19"/>
      <c r="J5" s="64" t="s">
        <v>32</v>
      </c>
      <c r="K5" s="88" t="s">
        <v>52</v>
      </c>
      <c r="L5" s="88" t="s">
        <v>53</v>
      </c>
      <c r="M5" s="88" t="s">
        <v>54</v>
      </c>
      <c r="N5" s="88" t="s">
        <v>55</v>
      </c>
      <c r="O5" s="88" t="s">
        <v>56</v>
      </c>
    </row>
    <row r="6" ht="16.5" customHeight="1" spans="1:15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  <c r="G6" s="64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4">
        <v>15</v>
      </c>
    </row>
    <row r="7" ht="20.25" customHeight="1" spans="1:15">
      <c r="A7" s="31" t="s">
        <v>59</v>
      </c>
      <c r="B7" s="31" t="s">
        <v>60</v>
      </c>
      <c r="C7" s="127">
        <v>179622.4</v>
      </c>
      <c r="D7" s="127">
        <v>179622.4</v>
      </c>
      <c r="E7" s="127">
        <v>179622.4</v>
      </c>
      <c r="F7" s="127"/>
      <c r="G7" s="92"/>
      <c r="H7" s="127"/>
      <c r="I7" s="127"/>
      <c r="J7" s="127"/>
      <c r="K7" s="127"/>
      <c r="L7" s="127"/>
      <c r="M7" s="92"/>
      <c r="N7" s="127"/>
      <c r="O7" s="127"/>
    </row>
    <row r="8" ht="20.25" customHeight="1" spans="1:15">
      <c r="A8" s="135" t="s">
        <v>61</v>
      </c>
      <c r="B8" s="135" t="s">
        <v>62</v>
      </c>
      <c r="C8" s="127">
        <v>171393.6</v>
      </c>
      <c r="D8" s="127">
        <v>171393.6</v>
      </c>
      <c r="E8" s="127">
        <v>171393.6</v>
      </c>
      <c r="F8" s="127"/>
      <c r="G8" s="92"/>
      <c r="H8" s="127"/>
      <c r="I8" s="127"/>
      <c r="J8" s="127"/>
      <c r="K8" s="127"/>
      <c r="L8" s="127"/>
      <c r="M8" s="92"/>
      <c r="N8" s="127"/>
      <c r="O8" s="127"/>
    </row>
    <row r="9" ht="20.25" customHeight="1" spans="1:15">
      <c r="A9" s="136" t="s">
        <v>63</v>
      </c>
      <c r="B9" s="136" t="s">
        <v>64</v>
      </c>
      <c r="C9" s="127">
        <v>3780</v>
      </c>
      <c r="D9" s="127">
        <v>3780</v>
      </c>
      <c r="E9" s="127">
        <v>3780</v>
      </c>
      <c r="F9" s="127"/>
      <c r="G9" s="92"/>
      <c r="H9" s="127"/>
      <c r="I9" s="127"/>
      <c r="J9" s="127"/>
      <c r="K9" s="127"/>
      <c r="L9" s="127"/>
      <c r="M9" s="92"/>
      <c r="N9" s="127"/>
      <c r="O9" s="127"/>
    </row>
    <row r="10" ht="20.25" customHeight="1" spans="1:15">
      <c r="A10" s="136" t="s">
        <v>65</v>
      </c>
      <c r="B10" s="136" t="s">
        <v>66</v>
      </c>
      <c r="C10" s="127">
        <v>167613.6</v>
      </c>
      <c r="D10" s="127">
        <v>167613.6</v>
      </c>
      <c r="E10" s="127">
        <v>167613.6</v>
      </c>
      <c r="F10" s="127"/>
      <c r="G10" s="92"/>
      <c r="H10" s="127"/>
      <c r="I10" s="127"/>
      <c r="J10" s="127"/>
      <c r="K10" s="127"/>
      <c r="L10" s="127"/>
      <c r="M10" s="92"/>
      <c r="N10" s="127"/>
      <c r="O10" s="127"/>
    </row>
    <row r="11" ht="20.25" customHeight="1" spans="1:15">
      <c r="A11" s="135" t="s">
        <v>67</v>
      </c>
      <c r="B11" s="135" t="s">
        <v>68</v>
      </c>
      <c r="C11" s="127">
        <v>8228.8</v>
      </c>
      <c r="D11" s="127">
        <v>8228.8</v>
      </c>
      <c r="E11" s="127">
        <v>8228.8</v>
      </c>
      <c r="F11" s="127"/>
      <c r="G11" s="92"/>
      <c r="H11" s="127"/>
      <c r="I11" s="127"/>
      <c r="J11" s="127"/>
      <c r="K11" s="127"/>
      <c r="L11" s="127"/>
      <c r="M11" s="92"/>
      <c r="N11" s="127"/>
      <c r="O11" s="127"/>
    </row>
    <row r="12" ht="20.25" customHeight="1" spans="1:15">
      <c r="A12" s="136" t="s">
        <v>69</v>
      </c>
      <c r="B12" s="136" t="s">
        <v>68</v>
      </c>
      <c r="C12" s="127">
        <v>8228.8</v>
      </c>
      <c r="D12" s="127">
        <v>8228.8</v>
      </c>
      <c r="E12" s="127">
        <v>8228.8</v>
      </c>
      <c r="F12" s="127"/>
      <c r="G12" s="92"/>
      <c r="H12" s="127"/>
      <c r="I12" s="127"/>
      <c r="J12" s="127"/>
      <c r="K12" s="127"/>
      <c r="L12" s="127"/>
      <c r="M12" s="92"/>
      <c r="N12" s="127"/>
      <c r="O12" s="127"/>
    </row>
    <row r="13" ht="20.25" customHeight="1" spans="1:15">
      <c r="A13" s="31" t="s">
        <v>70</v>
      </c>
      <c r="B13" s="31" t="s">
        <v>71</v>
      </c>
      <c r="C13" s="127">
        <v>177393.58</v>
      </c>
      <c r="D13" s="127">
        <v>177393.58</v>
      </c>
      <c r="E13" s="127">
        <v>177393.58</v>
      </c>
      <c r="F13" s="127"/>
      <c r="G13" s="92"/>
      <c r="H13" s="127"/>
      <c r="I13" s="127"/>
      <c r="J13" s="127"/>
      <c r="K13" s="127"/>
      <c r="L13" s="127"/>
      <c r="M13" s="92"/>
      <c r="N13" s="127"/>
      <c r="O13" s="127"/>
    </row>
    <row r="14" ht="20.25" customHeight="1" spans="1:15">
      <c r="A14" s="135" t="s">
        <v>72</v>
      </c>
      <c r="B14" s="135" t="s">
        <v>73</v>
      </c>
      <c r="C14" s="127">
        <v>177393.58</v>
      </c>
      <c r="D14" s="127">
        <v>177393.58</v>
      </c>
      <c r="E14" s="127">
        <v>177393.58</v>
      </c>
      <c r="F14" s="127"/>
      <c r="G14" s="92"/>
      <c r="H14" s="127"/>
      <c r="I14" s="127"/>
      <c r="J14" s="127"/>
      <c r="K14" s="127"/>
      <c r="L14" s="127"/>
      <c r="M14" s="92"/>
      <c r="N14" s="127"/>
      <c r="O14" s="127"/>
    </row>
    <row r="15" ht="20.25" customHeight="1" spans="1:15">
      <c r="A15" s="136" t="s">
        <v>74</v>
      </c>
      <c r="B15" s="136" t="s">
        <v>75</v>
      </c>
      <c r="C15" s="127">
        <v>104758.5</v>
      </c>
      <c r="D15" s="127">
        <v>104758.5</v>
      </c>
      <c r="E15" s="127">
        <v>104758.5</v>
      </c>
      <c r="F15" s="127"/>
      <c r="G15" s="92"/>
      <c r="H15" s="127"/>
      <c r="I15" s="127"/>
      <c r="J15" s="127"/>
      <c r="K15" s="127"/>
      <c r="L15" s="127"/>
      <c r="M15" s="92"/>
      <c r="N15" s="127"/>
      <c r="O15" s="127"/>
    </row>
    <row r="16" ht="20.25" customHeight="1" spans="1:15">
      <c r="A16" s="136" t="s">
        <v>76</v>
      </c>
      <c r="B16" s="136" t="s">
        <v>77</v>
      </c>
      <c r="C16" s="127">
        <v>66492.58</v>
      </c>
      <c r="D16" s="127">
        <v>66492.58</v>
      </c>
      <c r="E16" s="127">
        <v>66492.58</v>
      </c>
      <c r="F16" s="127"/>
      <c r="G16" s="92"/>
      <c r="H16" s="127"/>
      <c r="I16" s="127"/>
      <c r="J16" s="127"/>
      <c r="K16" s="127"/>
      <c r="L16" s="127"/>
      <c r="M16" s="92"/>
      <c r="N16" s="127"/>
      <c r="O16" s="127"/>
    </row>
    <row r="17" ht="20.25" customHeight="1" spans="1:15">
      <c r="A17" s="136" t="s">
        <v>78</v>
      </c>
      <c r="B17" s="136" t="s">
        <v>79</v>
      </c>
      <c r="C17" s="127">
        <v>6142.5</v>
      </c>
      <c r="D17" s="127">
        <v>6142.5</v>
      </c>
      <c r="E17" s="127">
        <v>6142.5</v>
      </c>
      <c r="F17" s="127"/>
      <c r="G17" s="92"/>
      <c r="H17" s="127"/>
      <c r="I17" s="127"/>
      <c r="J17" s="127"/>
      <c r="K17" s="127"/>
      <c r="L17" s="127"/>
      <c r="M17" s="92"/>
      <c r="N17" s="127"/>
      <c r="O17" s="127"/>
    </row>
    <row r="18" ht="20.25" customHeight="1" spans="1:15">
      <c r="A18" s="31" t="s">
        <v>80</v>
      </c>
      <c r="B18" s="31" t="s">
        <v>81</v>
      </c>
      <c r="C18" s="127">
        <v>1263195.91</v>
      </c>
      <c r="D18" s="127">
        <v>1263195.91</v>
      </c>
      <c r="E18" s="127">
        <v>1263195.91</v>
      </c>
      <c r="F18" s="127"/>
      <c r="G18" s="92"/>
      <c r="H18" s="127"/>
      <c r="I18" s="127"/>
      <c r="J18" s="127"/>
      <c r="K18" s="127"/>
      <c r="L18" s="127"/>
      <c r="M18" s="92"/>
      <c r="N18" s="127"/>
      <c r="O18" s="127"/>
    </row>
    <row r="19" ht="20.25" customHeight="1" spans="1:15">
      <c r="A19" s="135" t="s">
        <v>82</v>
      </c>
      <c r="B19" s="135" t="s">
        <v>83</v>
      </c>
      <c r="C19" s="127">
        <v>1263195.91</v>
      </c>
      <c r="D19" s="127">
        <v>1263195.91</v>
      </c>
      <c r="E19" s="127">
        <v>1263195.91</v>
      </c>
      <c r="F19" s="127"/>
      <c r="G19" s="92"/>
      <c r="H19" s="127"/>
      <c r="I19" s="127"/>
      <c r="J19" s="127"/>
      <c r="K19" s="127"/>
      <c r="L19" s="127"/>
      <c r="M19" s="92"/>
      <c r="N19" s="127"/>
      <c r="O19" s="127"/>
    </row>
    <row r="20" ht="20.25" customHeight="1" spans="1:15">
      <c r="A20" s="136" t="s">
        <v>84</v>
      </c>
      <c r="B20" s="136" t="s">
        <v>85</v>
      </c>
      <c r="C20" s="127">
        <v>1263195.91</v>
      </c>
      <c r="D20" s="127">
        <v>1263195.91</v>
      </c>
      <c r="E20" s="127">
        <v>1263195.91</v>
      </c>
      <c r="F20" s="127"/>
      <c r="G20" s="92"/>
      <c r="H20" s="127"/>
      <c r="I20" s="127"/>
      <c r="J20" s="127"/>
      <c r="K20" s="127"/>
      <c r="L20" s="127"/>
      <c r="M20" s="92"/>
      <c r="N20" s="127"/>
      <c r="O20" s="127"/>
    </row>
    <row r="21" ht="20.25" customHeight="1" spans="1:15">
      <c r="A21" s="31" t="s">
        <v>86</v>
      </c>
      <c r="B21" s="31" t="s">
        <v>87</v>
      </c>
      <c r="C21" s="127">
        <v>140436.32</v>
      </c>
      <c r="D21" s="127">
        <v>140436.32</v>
      </c>
      <c r="E21" s="127">
        <v>140436.32</v>
      </c>
      <c r="F21" s="127"/>
      <c r="G21" s="92"/>
      <c r="H21" s="127"/>
      <c r="I21" s="127"/>
      <c r="J21" s="127"/>
      <c r="K21" s="127"/>
      <c r="L21" s="127"/>
      <c r="M21" s="92"/>
      <c r="N21" s="127"/>
      <c r="O21" s="127"/>
    </row>
    <row r="22" ht="20.25" customHeight="1" spans="1:15">
      <c r="A22" s="135" t="s">
        <v>88</v>
      </c>
      <c r="B22" s="135" t="s">
        <v>89</v>
      </c>
      <c r="C22" s="127">
        <v>140436.32</v>
      </c>
      <c r="D22" s="127">
        <v>140436.32</v>
      </c>
      <c r="E22" s="127">
        <v>140436.32</v>
      </c>
      <c r="F22" s="127"/>
      <c r="G22" s="92"/>
      <c r="H22" s="127"/>
      <c r="I22" s="127"/>
      <c r="J22" s="127"/>
      <c r="K22" s="127"/>
      <c r="L22" s="127"/>
      <c r="M22" s="92"/>
      <c r="N22" s="127"/>
      <c r="O22" s="127"/>
    </row>
    <row r="23" ht="20.25" customHeight="1" spans="1:15">
      <c r="A23" s="136" t="s">
        <v>90</v>
      </c>
      <c r="B23" s="136" t="s">
        <v>91</v>
      </c>
      <c r="C23" s="127">
        <v>140436.32</v>
      </c>
      <c r="D23" s="127">
        <v>140436.32</v>
      </c>
      <c r="E23" s="127">
        <v>140436.32</v>
      </c>
      <c r="F23" s="127"/>
      <c r="G23" s="92"/>
      <c r="H23" s="127"/>
      <c r="I23" s="127"/>
      <c r="J23" s="127"/>
      <c r="K23" s="127"/>
      <c r="L23" s="127"/>
      <c r="M23" s="92"/>
      <c r="N23" s="127"/>
      <c r="O23" s="127"/>
    </row>
    <row r="24" ht="17.25" customHeight="1" spans="1:15">
      <c r="A24" s="153" t="s">
        <v>92</v>
      </c>
      <c r="B24" s="154" t="s">
        <v>92</v>
      </c>
      <c r="C24" s="127">
        <v>1760648.21</v>
      </c>
      <c r="D24" s="127">
        <v>1760648.21</v>
      </c>
      <c r="E24" s="127">
        <v>1760648.21</v>
      </c>
      <c r="F24" s="127"/>
      <c r="G24" s="92"/>
      <c r="H24" s="127"/>
      <c r="I24" s="127"/>
      <c r="J24" s="127"/>
      <c r="K24" s="127"/>
      <c r="L24" s="127"/>
      <c r="M24" s="92"/>
      <c r="N24" s="127"/>
      <c r="O24" s="127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6" t="s">
        <v>93</v>
      </c>
    </row>
    <row r="2" ht="31.5" customHeight="1" spans="1:4">
      <c r="A2" s="46" t="s">
        <v>94</v>
      </c>
      <c r="B2" s="139"/>
      <c r="C2" s="139"/>
      <c r="D2" s="139"/>
    </row>
    <row r="3" ht="17.25" customHeight="1" spans="1:4">
      <c r="A3" s="5" t="str">
        <f>"单位名称："&amp;"云南省林业社会保险中心"</f>
        <v>单位名称：云南省林业社会保险中心</v>
      </c>
      <c r="B3" s="140"/>
      <c r="C3" s="140"/>
      <c r="D3" s="98" t="s">
        <v>2</v>
      </c>
    </row>
    <row r="4" ht="24.65" customHeight="1" spans="1:4">
      <c r="A4" s="11" t="s">
        <v>3</v>
      </c>
      <c r="B4" s="13"/>
      <c r="C4" s="11" t="s">
        <v>4</v>
      </c>
      <c r="D4" s="13"/>
    </row>
    <row r="5" ht="15.65" customHeight="1" spans="1:4">
      <c r="A5" s="16" t="s">
        <v>5</v>
      </c>
      <c r="B5" s="141" t="s">
        <v>6</v>
      </c>
      <c r="C5" s="16" t="s">
        <v>95</v>
      </c>
      <c r="D5" s="141" t="s">
        <v>6</v>
      </c>
    </row>
    <row r="6" ht="14.15" customHeight="1" spans="1:4">
      <c r="A6" s="19"/>
      <c r="B6" s="18"/>
      <c r="C6" s="19"/>
      <c r="D6" s="18"/>
    </row>
    <row r="7" ht="29.15" customHeight="1" spans="1:4">
      <c r="A7" s="142" t="s">
        <v>96</v>
      </c>
      <c r="B7" s="143">
        <v>1760648.21</v>
      </c>
      <c r="C7" s="144" t="s">
        <v>97</v>
      </c>
      <c r="D7" s="143">
        <v>1760648.21</v>
      </c>
    </row>
    <row r="8" ht="29.15" customHeight="1" spans="1:4">
      <c r="A8" s="145" t="s">
        <v>98</v>
      </c>
      <c r="B8" s="92">
        <v>1760648.21</v>
      </c>
      <c r="C8" s="116" t="str">
        <f>"（一）"&amp;"社会保障和就业支出"</f>
        <v>（一）社会保障和就业支出</v>
      </c>
      <c r="D8" s="92">
        <v>179622.4</v>
      </c>
    </row>
    <row r="9" ht="29.15" customHeight="1" spans="1:4">
      <c r="A9" s="145" t="s">
        <v>99</v>
      </c>
      <c r="B9" s="92"/>
      <c r="C9" s="116" t="str">
        <f>"（二）"&amp;"卫生健康支出"</f>
        <v>（二）卫生健康支出</v>
      </c>
      <c r="D9" s="92">
        <v>177393.58</v>
      </c>
    </row>
    <row r="10" ht="29.15" customHeight="1" spans="1:4">
      <c r="A10" s="145" t="s">
        <v>100</v>
      </c>
      <c r="B10" s="92"/>
      <c r="C10" s="116" t="str">
        <f>"（三）"&amp;"节能环保支出"</f>
        <v>（三）节能环保支出</v>
      </c>
      <c r="D10" s="92"/>
    </row>
    <row r="11" ht="29.15" customHeight="1" spans="1:4">
      <c r="A11" s="146" t="s">
        <v>101</v>
      </c>
      <c r="B11" s="147"/>
      <c r="C11" s="116" t="str">
        <f>"（四）"&amp;"农林水支出"</f>
        <v>（四）农林水支出</v>
      </c>
      <c r="D11" s="92">
        <v>1263195.91</v>
      </c>
    </row>
    <row r="12" ht="29.15" customHeight="1" spans="1:4">
      <c r="A12" s="145" t="s">
        <v>98</v>
      </c>
      <c r="B12" s="127"/>
      <c r="C12" s="116" t="str">
        <f>"（五）"&amp;"住房保障支出"</f>
        <v>（五）住房保障支出</v>
      </c>
      <c r="D12" s="92">
        <v>140436.32</v>
      </c>
    </row>
    <row r="13" ht="29.15" customHeight="1" spans="1:4">
      <c r="A13" s="148" t="s">
        <v>99</v>
      </c>
      <c r="B13" s="127"/>
      <c r="C13" s="149"/>
      <c r="D13" s="147"/>
    </row>
    <row r="14" ht="29.15" customHeight="1" spans="1:4">
      <c r="A14" s="148" t="s">
        <v>100</v>
      </c>
      <c r="B14" s="147"/>
      <c r="C14" s="149"/>
      <c r="D14" s="147"/>
    </row>
    <row r="15" ht="29.15" customHeight="1" spans="1:4">
      <c r="A15" s="150"/>
      <c r="B15" s="147"/>
      <c r="C15" s="151" t="s">
        <v>102</v>
      </c>
      <c r="D15" s="147"/>
    </row>
    <row r="16" ht="29.15" customHeight="1" spans="1:4">
      <c r="A16" s="150" t="s">
        <v>103</v>
      </c>
      <c r="B16" s="147">
        <v>1760648.21</v>
      </c>
      <c r="C16" s="149" t="s">
        <v>25</v>
      </c>
      <c r="D16" s="147">
        <v>1760648.21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12"/>
      <c r="F1" s="57"/>
      <c r="G1" s="57" t="s">
        <v>104</v>
      </c>
    </row>
    <row r="2" ht="39" customHeight="1" spans="1:7">
      <c r="A2" s="4" t="s">
        <v>105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"单位名称："&amp;"云南省林业社会保险中心"</f>
        <v>单位名称：云南省林业社会保险中心</v>
      </c>
      <c r="F3" s="109"/>
      <c r="G3" s="109" t="s">
        <v>2</v>
      </c>
    </row>
    <row r="4" ht="20.25" customHeight="1" spans="1:7">
      <c r="A4" s="129" t="s">
        <v>106</v>
      </c>
      <c r="B4" s="130"/>
      <c r="C4" s="131" t="s">
        <v>30</v>
      </c>
      <c r="D4" s="12" t="s">
        <v>57</v>
      </c>
      <c r="E4" s="12"/>
      <c r="F4" s="13"/>
      <c r="G4" s="131" t="s">
        <v>58</v>
      </c>
    </row>
    <row r="5" ht="20.25" customHeight="1" spans="1:7">
      <c r="A5" s="132" t="s">
        <v>48</v>
      </c>
      <c r="B5" s="133" t="s">
        <v>49</v>
      </c>
      <c r="C5" s="99"/>
      <c r="D5" s="99" t="s">
        <v>32</v>
      </c>
      <c r="E5" s="99" t="s">
        <v>107</v>
      </c>
      <c r="F5" s="99" t="s">
        <v>108</v>
      </c>
      <c r="G5" s="99"/>
    </row>
    <row r="6" ht="13.5" customHeight="1" spans="1:7">
      <c r="A6" s="134" t="s">
        <v>109</v>
      </c>
      <c r="B6" s="134" t="s">
        <v>110</v>
      </c>
      <c r="C6" s="134" t="s">
        <v>111</v>
      </c>
      <c r="D6" s="64"/>
      <c r="E6" s="134" t="s">
        <v>112</v>
      </c>
      <c r="F6" s="134" t="s">
        <v>113</v>
      </c>
      <c r="G6" s="134" t="s">
        <v>114</v>
      </c>
    </row>
    <row r="7" ht="18" customHeight="1" spans="1:7">
      <c r="A7" s="31" t="s">
        <v>59</v>
      </c>
      <c r="B7" s="31" t="s">
        <v>60</v>
      </c>
      <c r="C7" s="23">
        <v>179622.4</v>
      </c>
      <c r="D7" s="23">
        <v>179622.4</v>
      </c>
      <c r="E7" s="23">
        <v>175842.4</v>
      </c>
      <c r="F7" s="23">
        <v>3780</v>
      </c>
      <c r="G7" s="23"/>
    </row>
    <row r="8" ht="18" customHeight="1" spans="1:7">
      <c r="A8" s="31" t="s">
        <v>61</v>
      </c>
      <c r="B8" s="135" t="s">
        <v>62</v>
      </c>
      <c r="C8" s="23">
        <v>171393.6</v>
      </c>
      <c r="D8" s="23">
        <v>171393.6</v>
      </c>
      <c r="E8" s="23">
        <v>167613.6</v>
      </c>
      <c r="F8" s="23">
        <v>3780</v>
      </c>
      <c r="G8" s="23"/>
    </row>
    <row r="9" ht="18" customHeight="1" spans="1:7">
      <c r="A9" s="31" t="s">
        <v>63</v>
      </c>
      <c r="B9" s="136" t="s">
        <v>64</v>
      </c>
      <c r="C9" s="23">
        <v>3780</v>
      </c>
      <c r="D9" s="23">
        <v>3780</v>
      </c>
      <c r="E9" s="23"/>
      <c r="F9" s="23">
        <v>3780</v>
      </c>
      <c r="G9" s="23"/>
    </row>
    <row r="10" ht="18" customHeight="1" spans="1:7">
      <c r="A10" s="31" t="s">
        <v>65</v>
      </c>
      <c r="B10" s="136" t="s">
        <v>66</v>
      </c>
      <c r="C10" s="23">
        <v>167613.6</v>
      </c>
      <c r="D10" s="23">
        <v>167613.6</v>
      </c>
      <c r="E10" s="23">
        <v>167613.6</v>
      </c>
      <c r="F10" s="23"/>
      <c r="G10" s="23"/>
    </row>
    <row r="11" ht="18" customHeight="1" spans="1:7">
      <c r="A11" s="31" t="s">
        <v>67</v>
      </c>
      <c r="B11" s="135" t="s">
        <v>68</v>
      </c>
      <c r="C11" s="23">
        <v>8228.8</v>
      </c>
      <c r="D11" s="23">
        <v>8228.8</v>
      </c>
      <c r="E11" s="23">
        <v>8228.8</v>
      </c>
      <c r="F11" s="23"/>
      <c r="G11" s="23"/>
    </row>
    <row r="12" ht="18" customHeight="1" spans="1:7">
      <c r="A12" s="31" t="s">
        <v>69</v>
      </c>
      <c r="B12" s="136" t="s">
        <v>68</v>
      </c>
      <c r="C12" s="23">
        <v>8228.8</v>
      </c>
      <c r="D12" s="23">
        <v>8228.8</v>
      </c>
      <c r="E12" s="23">
        <v>8228.8</v>
      </c>
      <c r="F12" s="23"/>
      <c r="G12" s="23"/>
    </row>
    <row r="13" ht="18" customHeight="1" spans="1:7">
      <c r="A13" s="31" t="s">
        <v>70</v>
      </c>
      <c r="B13" s="31" t="s">
        <v>71</v>
      </c>
      <c r="C13" s="23">
        <v>177393.58</v>
      </c>
      <c r="D13" s="23">
        <v>177393.58</v>
      </c>
      <c r="E13" s="23">
        <v>177393.58</v>
      </c>
      <c r="F13" s="23"/>
      <c r="G13" s="23"/>
    </row>
    <row r="14" ht="18" customHeight="1" spans="1:7">
      <c r="A14" s="31" t="s">
        <v>72</v>
      </c>
      <c r="B14" s="135" t="s">
        <v>73</v>
      </c>
      <c r="C14" s="23">
        <v>177393.58</v>
      </c>
      <c r="D14" s="23">
        <v>177393.58</v>
      </c>
      <c r="E14" s="23">
        <v>177393.58</v>
      </c>
      <c r="F14" s="23"/>
      <c r="G14" s="23"/>
    </row>
    <row r="15" ht="18" customHeight="1" spans="1:7">
      <c r="A15" s="31" t="s">
        <v>74</v>
      </c>
      <c r="B15" s="136" t="s">
        <v>75</v>
      </c>
      <c r="C15" s="23">
        <v>104758.5</v>
      </c>
      <c r="D15" s="23">
        <v>104758.5</v>
      </c>
      <c r="E15" s="23">
        <v>104758.5</v>
      </c>
      <c r="F15" s="23"/>
      <c r="G15" s="23"/>
    </row>
    <row r="16" ht="18" customHeight="1" spans="1:7">
      <c r="A16" s="31" t="s">
        <v>76</v>
      </c>
      <c r="B16" s="136" t="s">
        <v>77</v>
      </c>
      <c r="C16" s="23">
        <v>66492.58</v>
      </c>
      <c r="D16" s="23">
        <v>66492.58</v>
      </c>
      <c r="E16" s="23">
        <v>66492.58</v>
      </c>
      <c r="F16" s="23"/>
      <c r="G16" s="23"/>
    </row>
    <row r="17" ht="18" customHeight="1" spans="1:7">
      <c r="A17" s="31" t="s">
        <v>78</v>
      </c>
      <c r="B17" s="136" t="s">
        <v>79</v>
      </c>
      <c r="C17" s="23">
        <v>6142.5</v>
      </c>
      <c r="D17" s="23">
        <v>6142.5</v>
      </c>
      <c r="E17" s="23">
        <v>6142.5</v>
      </c>
      <c r="F17" s="23"/>
      <c r="G17" s="23"/>
    </row>
    <row r="18" ht="18" customHeight="1" spans="1:7">
      <c r="A18" s="31" t="s">
        <v>80</v>
      </c>
      <c r="B18" s="31" t="s">
        <v>81</v>
      </c>
      <c r="C18" s="23">
        <v>1263195.91</v>
      </c>
      <c r="D18" s="23">
        <v>1263195.91</v>
      </c>
      <c r="E18" s="23">
        <v>1141820</v>
      </c>
      <c r="F18" s="23">
        <v>121375.91</v>
      </c>
      <c r="G18" s="23"/>
    </row>
    <row r="19" ht="18" customHeight="1" spans="1:7">
      <c r="A19" s="31" t="s">
        <v>82</v>
      </c>
      <c r="B19" s="135" t="s">
        <v>83</v>
      </c>
      <c r="C19" s="23">
        <v>1263195.91</v>
      </c>
      <c r="D19" s="23">
        <v>1263195.91</v>
      </c>
      <c r="E19" s="23">
        <v>1141820</v>
      </c>
      <c r="F19" s="23">
        <v>121375.91</v>
      </c>
      <c r="G19" s="23"/>
    </row>
    <row r="20" ht="18" customHeight="1" spans="1:7">
      <c r="A20" s="31" t="s">
        <v>84</v>
      </c>
      <c r="B20" s="136" t="s">
        <v>85</v>
      </c>
      <c r="C20" s="23">
        <v>1263195.91</v>
      </c>
      <c r="D20" s="23">
        <v>1263195.91</v>
      </c>
      <c r="E20" s="23">
        <v>1141820</v>
      </c>
      <c r="F20" s="23">
        <v>121375.91</v>
      </c>
      <c r="G20" s="23"/>
    </row>
    <row r="21" ht="18" customHeight="1" spans="1:7">
      <c r="A21" s="31" t="s">
        <v>86</v>
      </c>
      <c r="B21" s="31" t="s">
        <v>87</v>
      </c>
      <c r="C21" s="23">
        <v>140436.32</v>
      </c>
      <c r="D21" s="23">
        <v>140436.32</v>
      </c>
      <c r="E21" s="23">
        <v>140436.32</v>
      </c>
      <c r="F21" s="23"/>
      <c r="G21" s="23"/>
    </row>
    <row r="22" ht="18" customHeight="1" spans="1:7">
      <c r="A22" s="31" t="s">
        <v>88</v>
      </c>
      <c r="B22" s="135" t="s">
        <v>89</v>
      </c>
      <c r="C22" s="23">
        <v>140436.32</v>
      </c>
      <c r="D22" s="23">
        <v>140436.32</v>
      </c>
      <c r="E22" s="23">
        <v>140436.32</v>
      </c>
      <c r="F22" s="23"/>
      <c r="G22" s="23"/>
    </row>
    <row r="23" ht="18" customHeight="1" spans="1:7">
      <c r="A23" s="31" t="s">
        <v>90</v>
      </c>
      <c r="B23" s="136" t="s">
        <v>91</v>
      </c>
      <c r="C23" s="23">
        <v>140436.32</v>
      </c>
      <c r="D23" s="23">
        <v>140436.32</v>
      </c>
      <c r="E23" s="23">
        <v>140436.32</v>
      </c>
      <c r="F23" s="23"/>
      <c r="G23" s="23"/>
    </row>
    <row r="24" ht="18" customHeight="1" spans="1:7">
      <c r="A24" s="137" t="s">
        <v>92</v>
      </c>
      <c r="B24" s="138" t="s">
        <v>92</v>
      </c>
      <c r="C24" s="23">
        <v>1760648.21</v>
      </c>
      <c r="D24" s="23">
        <v>1760648.21</v>
      </c>
      <c r="E24" s="23">
        <v>1635492.3</v>
      </c>
      <c r="F24" s="23">
        <v>125155.91</v>
      </c>
      <c r="G24" s="23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23"/>
      <c r="B1" s="123"/>
      <c r="C1" s="62"/>
      <c r="F1" s="61" t="s">
        <v>115</v>
      </c>
    </row>
    <row r="2" ht="25.5" customHeight="1" spans="1:6">
      <c r="A2" s="124" t="s">
        <v>116</v>
      </c>
      <c r="B2" s="124"/>
      <c r="C2" s="124"/>
      <c r="D2" s="124"/>
      <c r="E2" s="124"/>
      <c r="F2" s="124"/>
    </row>
    <row r="3" ht="15.75" customHeight="1" spans="1:6">
      <c r="A3" s="5" t="str">
        <f>"单位名称："&amp;"云南省林业社会保险中心"</f>
        <v>单位名称：云南省林业社会保险中心</v>
      </c>
      <c r="B3" s="123"/>
      <c r="C3" s="62"/>
      <c r="F3" s="61" t="s">
        <v>117</v>
      </c>
    </row>
    <row r="4" ht="19.5" customHeight="1" spans="1:6">
      <c r="A4" s="10" t="s">
        <v>118</v>
      </c>
      <c r="B4" s="16" t="s">
        <v>119</v>
      </c>
      <c r="C4" s="11" t="s">
        <v>120</v>
      </c>
      <c r="D4" s="12"/>
      <c r="E4" s="13"/>
      <c r="F4" s="16" t="s">
        <v>121</v>
      </c>
    </row>
    <row r="5" ht="19.5" customHeight="1" spans="1:6">
      <c r="A5" s="18"/>
      <c r="B5" s="19"/>
      <c r="C5" s="64" t="s">
        <v>32</v>
      </c>
      <c r="D5" s="64" t="s">
        <v>122</v>
      </c>
      <c r="E5" s="64" t="s">
        <v>123</v>
      </c>
      <c r="F5" s="19"/>
    </row>
    <row r="6" ht="18.75" customHeight="1" spans="1:6">
      <c r="A6" s="125">
        <v>1</v>
      </c>
      <c r="B6" s="125">
        <v>2</v>
      </c>
      <c r="C6" s="126">
        <v>3</v>
      </c>
      <c r="D6" s="125">
        <v>4</v>
      </c>
      <c r="E6" s="125">
        <v>5</v>
      </c>
      <c r="F6" s="125">
        <v>6</v>
      </c>
    </row>
    <row r="7" ht="18.75" customHeight="1" spans="1:6">
      <c r="A7" s="127">
        <v>13000</v>
      </c>
      <c r="B7" s="127"/>
      <c r="C7" s="128">
        <v>13000</v>
      </c>
      <c r="D7" s="127"/>
      <c r="E7" s="127">
        <v>13000</v>
      </c>
      <c r="F7" s="127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0"/>
  <sheetViews>
    <sheetView showZeros="0" tabSelected="1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2"/>
      <c r="E1" s="2"/>
      <c r="F1" s="2"/>
      <c r="G1" s="2"/>
      <c r="U1" s="112"/>
      <c r="W1" s="57" t="s">
        <v>124</v>
      </c>
    </row>
    <row r="2" ht="27.75" customHeight="1" spans="1:23">
      <c r="A2" s="28" t="s">
        <v>125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5" t="str">
        <f>"单位名称："&amp;"云南省林业社会保险中心"</f>
        <v>单位名称：云南省林业社会保险中心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U3" s="112"/>
      <c r="W3" s="109" t="s">
        <v>117</v>
      </c>
    </row>
    <row r="4" ht="21.75" customHeight="1" spans="1:23">
      <c r="A4" s="9" t="s">
        <v>126</v>
      </c>
      <c r="B4" s="9" t="s">
        <v>127</v>
      </c>
      <c r="C4" s="9" t="s">
        <v>128</v>
      </c>
      <c r="D4" s="10" t="s">
        <v>129</v>
      </c>
      <c r="E4" s="10" t="s">
        <v>130</v>
      </c>
      <c r="F4" s="10" t="s">
        <v>131</v>
      </c>
      <c r="G4" s="10" t="s">
        <v>132</v>
      </c>
      <c r="H4" s="64" t="s">
        <v>133</v>
      </c>
      <c r="I4" s="64"/>
      <c r="J4" s="64"/>
      <c r="K4" s="64"/>
      <c r="L4" s="114"/>
      <c r="M4" s="114"/>
      <c r="N4" s="114"/>
      <c r="O4" s="114"/>
      <c r="P4" s="114"/>
      <c r="Q4" s="48"/>
      <c r="R4" s="64"/>
      <c r="S4" s="64"/>
      <c r="T4" s="64"/>
      <c r="U4" s="64"/>
      <c r="V4" s="64"/>
      <c r="W4" s="64"/>
    </row>
    <row r="5" ht="21.75" customHeight="1" spans="1:23">
      <c r="A5" s="14"/>
      <c r="B5" s="14"/>
      <c r="C5" s="14"/>
      <c r="D5" s="15"/>
      <c r="E5" s="15"/>
      <c r="F5" s="15"/>
      <c r="G5" s="15"/>
      <c r="H5" s="64" t="s">
        <v>30</v>
      </c>
      <c r="I5" s="48" t="s">
        <v>33</v>
      </c>
      <c r="J5" s="48"/>
      <c r="K5" s="48"/>
      <c r="L5" s="114"/>
      <c r="M5" s="114"/>
      <c r="N5" s="114" t="s">
        <v>134</v>
      </c>
      <c r="O5" s="114"/>
      <c r="P5" s="114"/>
      <c r="Q5" s="48" t="s">
        <v>36</v>
      </c>
      <c r="R5" s="64" t="s">
        <v>51</v>
      </c>
      <c r="S5" s="48"/>
      <c r="T5" s="48"/>
      <c r="U5" s="48"/>
      <c r="V5" s="48"/>
      <c r="W5" s="48"/>
    </row>
    <row r="6" ht="15" customHeight="1" spans="1:23">
      <c r="A6" s="17"/>
      <c r="B6" s="17"/>
      <c r="C6" s="17"/>
      <c r="D6" s="18"/>
      <c r="E6" s="18"/>
      <c r="F6" s="18"/>
      <c r="G6" s="18"/>
      <c r="H6" s="64"/>
      <c r="I6" s="48" t="s">
        <v>135</v>
      </c>
      <c r="J6" s="48" t="s">
        <v>136</v>
      </c>
      <c r="K6" s="48" t="s">
        <v>137</v>
      </c>
      <c r="L6" s="120" t="s">
        <v>138</v>
      </c>
      <c r="M6" s="120" t="s">
        <v>139</v>
      </c>
      <c r="N6" s="120" t="s">
        <v>33</v>
      </c>
      <c r="O6" s="120" t="s">
        <v>34</v>
      </c>
      <c r="P6" s="120" t="s">
        <v>35</v>
      </c>
      <c r="Q6" s="48"/>
      <c r="R6" s="48" t="s">
        <v>32</v>
      </c>
      <c r="S6" s="48" t="s">
        <v>43</v>
      </c>
      <c r="T6" s="48" t="s">
        <v>140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7"/>
      <c r="B7" s="17"/>
      <c r="C7" s="17"/>
      <c r="D7" s="18"/>
      <c r="E7" s="18"/>
      <c r="F7" s="18"/>
      <c r="G7" s="18"/>
      <c r="H7" s="64"/>
      <c r="I7" s="48"/>
      <c r="J7" s="48"/>
      <c r="K7" s="48"/>
      <c r="L7" s="120"/>
      <c r="M7" s="120"/>
      <c r="N7" s="120"/>
      <c r="O7" s="120"/>
      <c r="P7" s="120"/>
      <c r="Q7" s="48"/>
      <c r="R7" s="48"/>
      <c r="S7" s="48"/>
      <c r="T7" s="48"/>
      <c r="U7" s="48"/>
      <c r="V7" s="48"/>
      <c r="W7" s="48"/>
    </row>
    <row r="8" ht="15" customHeight="1" spans="1:23">
      <c r="A8" s="121">
        <v>1</v>
      </c>
      <c r="B8" s="121">
        <v>2</v>
      </c>
      <c r="C8" s="121">
        <v>3</v>
      </c>
      <c r="D8" s="121">
        <v>4</v>
      </c>
      <c r="E8" s="121">
        <v>5</v>
      </c>
      <c r="F8" s="121">
        <v>6</v>
      </c>
      <c r="G8" s="121">
        <v>7</v>
      </c>
      <c r="H8" s="121">
        <v>8</v>
      </c>
      <c r="I8" s="121">
        <v>9</v>
      </c>
      <c r="J8" s="121">
        <v>10</v>
      </c>
      <c r="K8" s="121">
        <v>11</v>
      </c>
      <c r="L8" s="121">
        <v>12</v>
      </c>
      <c r="M8" s="121">
        <v>13</v>
      </c>
      <c r="N8" s="121">
        <v>14</v>
      </c>
      <c r="O8" s="121">
        <v>15</v>
      </c>
      <c r="P8" s="121">
        <v>16</v>
      </c>
      <c r="Q8" s="121">
        <v>17</v>
      </c>
      <c r="R8" s="121">
        <v>18</v>
      </c>
      <c r="S8" s="121">
        <v>19</v>
      </c>
      <c r="T8" s="121">
        <v>20</v>
      </c>
      <c r="U8" s="121">
        <v>21</v>
      </c>
      <c r="V8" s="121">
        <v>22</v>
      </c>
      <c r="W8" s="121">
        <v>23</v>
      </c>
    </row>
    <row r="9" ht="18.75" customHeight="1" spans="1:23">
      <c r="A9" s="116" t="s">
        <v>45</v>
      </c>
      <c r="B9" s="117"/>
      <c r="C9" s="116"/>
      <c r="D9" s="116"/>
      <c r="E9" s="116"/>
      <c r="F9" s="116"/>
      <c r="G9" s="116"/>
      <c r="H9" s="23">
        <v>1760648.21</v>
      </c>
      <c r="I9" s="23">
        <v>1760648.21</v>
      </c>
      <c r="J9" s="23">
        <v>436134.01</v>
      </c>
      <c r="K9" s="23"/>
      <c r="L9" s="23">
        <v>1324514.2</v>
      </c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ht="31.4" customHeight="1" spans="1:23">
      <c r="A10" s="122" t="s">
        <v>45</v>
      </c>
      <c r="B10" s="117" t="s">
        <v>141</v>
      </c>
      <c r="C10" s="116" t="s">
        <v>142</v>
      </c>
      <c r="D10" s="116" t="s">
        <v>84</v>
      </c>
      <c r="E10" s="116" t="s">
        <v>85</v>
      </c>
      <c r="F10" s="116" t="s">
        <v>143</v>
      </c>
      <c r="G10" s="116" t="s">
        <v>144</v>
      </c>
      <c r="H10" s="23">
        <v>477168</v>
      </c>
      <c r="I10" s="23">
        <v>477168</v>
      </c>
      <c r="J10" s="23">
        <v>119292</v>
      </c>
      <c r="K10" s="23"/>
      <c r="L10" s="23">
        <v>357876</v>
      </c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ht="31.4" customHeight="1" spans="1:23">
      <c r="A11" s="122" t="s">
        <v>45</v>
      </c>
      <c r="B11" s="117" t="s">
        <v>141</v>
      </c>
      <c r="C11" s="116" t="s">
        <v>142</v>
      </c>
      <c r="D11" s="116" t="s">
        <v>84</v>
      </c>
      <c r="E11" s="116" t="s">
        <v>85</v>
      </c>
      <c r="F11" s="116" t="s">
        <v>145</v>
      </c>
      <c r="G11" s="116" t="s">
        <v>146</v>
      </c>
      <c r="H11" s="23">
        <v>120</v>
      </c>
      <c r="I11" s="23">
        <v>120</v>
      </c>
      <c r="J11" s="23">
        <v>30</v>
      </c>
      <c r="K11" s="23"/>
      <c r="L11" s="23">
        <v>90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ht="31.4" customHeight="1" spans="1:23">
      <c r="A12" s="122" t="s">
        <v>45</v>
      </c>
      <c r="B12" s="117" t="s">
        <v>141</v>
      </c>
      <c r="C12" s="116" t="s">
        <v>142</v>
      </c>
      <c r="D12" s="116" t="s">
        <v>84</v>
      </c>
      <c r="E12" s="116" t="s">
        <v>85</v>
      </c>
      <c r="F12" s="116" t="s">
        <v>147</v>
      </c>
      <c r="G12" s="116" t="s">
        <v>148</v>
      </c>
      <c r="H12" s="23">
        <v>39764</v>
      </c>
      <c r="I12" s="23">
        <v>39764</v>
      </c>
      <c r="J12" s="23">
        <v>9941</v>
      </c>
      <c r="K12" s="23"/>
      <c r="L12" s="23">
        <v>29823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ht="31.4" customHeight="1" spans="1:23">
      <c r="A13" s="122" t="s">
        <v>45</v>
      </c>
      <c r="B13" s="117" t="s">
        <v>141</v>
      </c>
      <c r="C13" s="116" t="s">
        <v>142</v>
      </c>
      <c r="D13" s="116" t="s">
        <v>84</v>
      </c>
      <c r="E13" s="116" t="s">
        <v>85</v>
      </c>
      <c r="F13" s="116" t="s">
        <v>149</v>
      </c>
      <c r="G13" s="116" t="s">
        <v>150</v>
      </c>
      <c r="H13" s="23">
        <v>624768</v>
      </c>
      <c r="I13" s="23">
        <v>624768</v>
      </c>
      <c r="J13" s="23">
        <v>156192</v>
      </c>
      <c r="K13" s="23"/>
      <c r="L13" s="23">
        <v>468576</v>
      </c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ht="31.4" customHeight="1" spans="1:23">
      <c r="A14" s="122" t="s">
        <v>45</v>
      </c>
      <c r="B14" s="117" t="s">
        <v>151</v>
      </c>
      <c r="C14" s="116" t="s">
        <v>152</v>
      </c>
      <c r="D14" s="116" t="s">
        <v>65</v>
      </c>
      <c r="E14" s="116" t="s">
        <v>66</v>
      </c>
      <c r="F14" s="116" t="s">
        <v>153</v>
      </c>
      <c r="G14" s="116" t="s">
        <v>154</v>
      </c>
      <c r="H14" s="23">
        <v>167613.6</v>
      </c>
      <c r="I14" s="23">
        <v>167613.6</v>
      </c>
      <c r="J14" s="23">
        <v>41903.4</v>
      </c>
      <c r="K14" s="23"/>
      <c r="L14" s="23">
        <v>125710.2</v>
      </c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ht="31.4" customHeight="1" spans="1:23">
      <c r="A15" s="122" t="s">
        <v>45</v>
      </c>
      <c r="B15" s="117" t="s">
        <v>151</v>
      </c>
      <c r="C15" s="116" t="s">
        <v>152</v>
      </c>
      <c r="D15" s="116" t="s">
        <v>69</v>
      </c>
      <c r="E15" s="116" t="s">
        <v>68</v>
      </c>
      <c r="F15" s="116" t="s">
        <v>155</v>
      </c>
      <c r="G15" s="116" t="s">
        <v>156</v>
      </c>
      <c r="H15" s="23">
        <v>8228.8</v>
      </c>
      <c r="I15" s="23">
        <v>8228.8</v>
      </c>
      <c r="J15" s="23">
        <v>2057.2</v>
      </c>
      <c r="K15" s="23"/>
      <c r="L15" s="23">
        <v>6171.6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ht="31.4" customHeight="1" spans="1:23">
      <c r="A16" s="122" t="s">
        <v>45</v>
      </c>
      <c r="B16" s="117" t="s">
        <v>151</v>
      </c>
      <c r="C16" s="116" t="s">
        <v>152</v>
      </c>
      <c r="D16" s="116" t="s">
        <v>74</v>
      </c>
      <c r="E16" s="116" t="s">
        <v>75</v>
      </c>
      <c r="F16" s="116" t="s">
        <v>157</v>
      </c>
      <c r="G16" s="116" t="s">
        <v>158</v>
      </c>
      <c r="H16" s="23">
        <v>104758.5</v>
      </c>
      <c r="I16" s="23">
        <v>104758.5</v>
      </c>
      <c r="J16" s="23">
        <v>26189.63</v>
      </c>
      <c r="K16" s="23"/>
      <c r="L16" s="23">
        <v>78568.87</v>
      </c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ht="31.4" customHeight="1" spans="1:23">
      <c r="A17" s="122" t="s">
        <v>45</v>
      </c>
      <c r="B17" s="117" t="s">
        <v>151</v>
      </c>
      <c r="C17" s="116" t="s">
        <v>152</v>
      </c>
      <c r="D17" s="116" t="s">
        <v>76</v>
      </c>
      <c r="E17" s="116" t="s">
        <v>77</v>
      </c>
      <c r="F17" s="116" t="s">
        <v>159</v>
      </c>
      <c r="G17" s="116" t="s">
        <v>160</v>
      </c>
      <c r="H17" s="23">
        <v>66492.58</v>
      </c>
      <c r="I17" s="23">
        <v>66492.58</v>
      </c>
      <c r="J17" s="23">
        <v>16623.15</v>
      </c>
      <c r="K17" s="23"/>
      <c r="L17" s="23">
        <v>49869.43</v>
      </c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ht="31.4" customHeight="1" spans="1:23">
      <c r="A18" s="122" t="s">
        <v>45</v>
      </c>
      <c r="B18" s="117" t="s">
        <v>151</v>
      </c>
      <c r="C18" s="116" t="s">
        <v>152</v>
      </c>
      <c r="D18" s="116" t="s">
        <v>78</v>
      </c>
      <c r="E18" s="116" t="s">
        <v>79</v>
      </c>
      <c r="F18" s="116" t="s">
        <v>155</v>
      </c>
      <c r="G18" s="116" t="s">
        <v>156</v>
      </c>
      <c r="H18" s="23">
        <v>6142.5</v>
      </c>
      <c r="I18" s="23">
        <v>6142.5</v>
      </c>
      <c r="J18" s="23">
        <v>6142.5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ht="31.4" customHeight="1" spans="1:23">
      <c r="A19" s="122" t="s">
        <v>45</v>
      </c>
      <c r="B19" s="117" t="s">
        <v>161</v>
      </c>
      <c r="C19" s="116" t="s">
        <v>91</v>
      </c>
      <c r="D19" s="116" t="s">
        <v>90</v>
      </c>
      <c r="E19" s="116" t="s">
        <v>91</v>
      </c>
      <c r="F19" s="116" t="s">
        <v>162</v>
      </c>
      <c r="G19" s="116" t="s">
        <v>91</v>
      </c>
      <c r="H19" s="23">
        <v>140436.32</v>
      </c>
      <c r="I19" s="23">
        <v>140436.32</v>
      </c>
      <c r="J19" s="23">
        <v>35109.08</v>
      </c>
      <c r="K19" s="23"/>
      <c r="L19" s="23">
        <v>105327.24</v>
      </c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31.4" customHeight="1" spans="1:23">
      <c r="A20" s="122" t="s">
        <v>45</v>
      </c>
      <c r="B20" s="117" t="s">
        <v>163</v>
      </c>
      <c r="C20" s="116" t="s">
        <v>164</v>
      </c>
      <c r="D20" s="116" t="s">
        <v>84</v>
      </c>
      <c r="E20" s="116" t="s">
        <v>85</v>
      </c>
      <c r="F20" s="116" t="s">
        <v>165</v>
      </c>
      <c r="G20" s="116" t="s">
        <v>166</v>
      </c>
      <c r="H20" s="23">
        <v>13000</v>
      </c>
      <c r="I20" s="23">
        <v>13000</v>
      </c>
      <c r="J20" s="23"/>
      <c r="K20" s="23"/>
      <c r="L20" s="23">
        <v>13000</v>
      </c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ht="31.4" customHeight="1" spans="1:23">
      <c r="A21" s="122" t="s">
        <v>45</v>
      </c>
      <c r="B21" s="117" t="s">
        <v>167</v>
      </c>
      <c r="C21" s="116" t="s">
        <v>168</v>
      </c>
      <c r="D21" s="116" t="s">
        <v>84</v>
      </c>
      <c r="E21" s="116" t="s">
        <v>85</v>
      </c>
      <c r="F21" s="116" t="s">
        <v>169</v>
      </c>
      <c r="G21" s="116" t="s">
        <v>168</v>
      </c>
      <c r="H21" s="23">
        <v>22836.4</v>
      </c>
      <c r="I21" s="23">
        <v>22836.4</v>
      </c>
      <c r="J21" s="23">
        <v>5709.1</v>
      </c>
      <c r="K21" s="23"/>
      <c r="L21" s="23">
        <v>17127.3</v>
      </c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ht="31.4" customHeight="1" spans="1:23">
      <c r="A22" s="122" t="s">
        <v>45</v>
      </c>
      <c r="B22" s="117" t="s">
        <v>170</v>
      </c>
      <c r="C22" s="116" t="s">
        <v>171</v>
      </c>
      <c r="D22" s="116" t="s">
        <v>63</v>
      </c>
      <c r="E22" s="116" t="s">
        <v>64</v>
      </c>
      <c r="F22" s="116" t="s">
        <v>172</v>
      </c>
      <c r="G22" s="116" t="s">
        <v>173</v>
      </c>
      <c r="H22" s="23">
        <v>3780</v>
      </c>
      <c r="I22" s="23">
        <v>3780</v>
      </c>
      <c r="J22" s="23">
        <v>945</v>
      </c>
      <c r="K22" s="23"/>
      <c r="L22" s="23">
        <v>2835</v>
      </c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ht="31.4" customHeight="1" spans="1:23">
      <c r="A23" s="122" t="s">
        <v>45</v>
      </c>
      <c r="B23" s="117" t="s">
        <v>170</v>
      </c>
      <c r="C23" s="116" t="s">
        <v>171</v>
      </c>
      <c r="D23" s="116" t="s">
        <v>84</v>
      </c>
      <c r="E23" s="116" t="s">
        <v>85</v>
      </c>
      <c r="F23" s="116" t="s">
        <v>174</v>
      </c>
      <c r="G23" s="116" t="s">
        <v>175</v>
      </c>
      <c r="H23" s="23">
        <v>9139.7</v>
      </c>
      <c r="I23" s="23">
        <v>9139.7</v>
      </c>
      <c r="J23" s="23"/>
      <c r="K23" s="23"/>
      <c r="L23" s="23">
        <v>9139.7</v>
      </c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ht="31.4" customHeight="1" spans="1:23">
      <c r="A24" s="122" t="s">
        <v>45</v>
      </c>
      <c r="B24" s="117" t="s">
        <v>170</v>
      </c>
      <c r="C24" s="116" t="s">
        <v>171</v>
      </c>
      <c r="D24" s="116" t="s">
        <v>84</v>
      </c>
      <c r="E24" s="116" t="s">
        <v>85</v>
      </c>
      <c r="F24" s="116" t="s">
        <v>176</v>
      </c>
      <c r="G24" s="116" t="s">
        <v>177</v>
      </c>
      <c r="H24" s="23">
        <v>3000</v>
      </c>
      <c r="I24" s="23">
        <v>3000</v>
      </c>
      <c r="J24" s="23">
        <v>750</v>
      </c>
      <c r="K24" s="23"/>
      <c r="L24" s="23">
        <v>2250</v>
      </c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ht="31.4" customHeight="1" spans="1:23">
      <c r="A25" s="122" t="s">
        <v>45</v>
      </c>
      <c r="B25" s="117" t="s">
        <v>170</v>
      </c>
      <c r="C25" s="116" t="s">
        <v>171</v>
      </c>
      <c r="D25" s="116" t="s">
        <v>84</v>
      </c>
      <c r="E25" s="116" t="s">
        <v>85</v>
      </c>
      <c r="F25" s="116" t="s">
        <v>178</v>
      </c>
      <c r="G25" s="116" t="s">
        <v>179</v>
      </c>
      <c r="H25" s="23">
        <v>13129.6</v>
      </c>
      <c r="I25" s="23">
        <v>13129.6</v>
      </c>
      <c r="J25" s="23">
        <v>3282.4</v>
      </c>
      <c r="K25" s="23"/>
      <c r="L25" s="23">
        <v>9847.2</v>
      </c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ht="31.4" customHeight="1" spans="1:23">
      <c r="A26" s="122" t="s">
        <v>45</v>
      </c>
      <c r="B26" s="117" t="s">
        <v>170</v>
      </c>
      <c r="C26" s="116" t="s">
        <v>171</v>
      </c>
      <c r="D26" s="116" t="s">
        <v>84</v>
      </c>
      <c r="E26" s="116" t="s">
        <v>85</v>
      </c>
      <c r="F26" s="116" t="s">
        <v>180</v>
      </c>
      <c r="G26" s="116" t="s">
        <v>181</v>
      </c>
      <c r="H26" s="23">
        <v>1831.96</v>
      </c>
      <c r="I26" s="23">
        <v>1831.96</v>
      </c>
      <c r="J26" s="23">
        <v>457.99</v>
      </c>
      <c r="K26" s="23"/>
      <c r="L26" s="23">
        <v>1373.97</v>
      </c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ht="31.4" customHeight="1" spans="1:23">
      <c r="A27" s="122" t="s">
        <v>45</v>
      </c>
      <c r="B27" s="117" t="s">
        <v>170</v>
      </c>
      <c r="C27" s="116" t="s">
        <v>171</v>
      </c>
      <c r="D27" s="116" t="s">
        <v>84</v>
      </c>
      <c r="E27" s="116" t="s">
        <v>85</v>
      </c>
      <c r="F27" s="116" t="s">
        <v>172</v>
      </c>
      <c r="G27" s="116" t="s">
        <v>173</v>
      </c>
      <c r="H27" s="23">
        <v>46038.25</v>
      </c>
      <c r="I27" s="23">
        <v>46038.25</v>
      </c>
      <c r="J27" s="23">
        <v>11509.56</v>
      </c>
      <c r="K27" s="23"/>
      <c r="L27" s="23">
        <v>34528.69</v>
      </c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ht="31.4" customHeight="1" spans="1:23">
      <c r="A28" s="122" t="s">
        <v>45</v>
      </c>
      <c r="B28" s="117" t="s">
        <v>170</v>
      </c>
      <c r="C28" s="116" t="s">
        <v>171</v>
      </c>
      <c r="D28" s="116" t="s">
        <v>84</v>
      </c>
      <c r="E28" s="116" t="s">
        <v>85</v>
      </c>
      <c r="F28" s="116" t="s">
        <v>182</v>
      </c>
      <c r="G28" s="116" t="s">
        <v>183</v>
      </c>
      <c r="H28" s="23">
        <v>4000</v>
      </c>
      <c r="I28" s="23">
        <v>4000</v>
      </c>
      <c r="J28" s="23"/>
      <c r="K28" s="23"/>
      <c r="L28" s="23">
        <v>4000</v>
      </c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ht="31.4" customHeight="1" spans="1:23">
      <c r="A29" s="122" t="s">
        <v>45</v>
      </c>
      <c r="B29" s="117" t="s">
        <v>170</v>
      </c>
      <c r="C29" s="116" t="s">
        <v>171</v>
      </c>
      <c r="D29" s="116" t="s">
        <v>84</v>
      </c>
      <c r="E29" s="116" t="s">
        <v>85</v>
      </c>
      <c r="F29" s="116" t="s">
        <v>184</v>
      </c>
      <c r="G29" s="116" t="s">
        <v>185</v>
      </c>
      <c r="H29" s="23">
        <v>8400</v>
      </c>
      <c r="I29" s="23">
        <v>8400</v>
      </c>
      <c r="J29" s="23"/>
      <c r="K29" s="23"/>
      <c r="L29" s="23">
        <v>8400</v>
      </c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ht="18.75" customHeight="1" spans="1:23">
      <c r="A30" s="32" t="s">
        <v>92</v>
      </c>
      <c r="B30" s="33"/>
      <c r="C30" s="33"/>
      <c r="D30" s="33"/>
      <c r="E30" s="33"/>
      <c r="F30" s="33"/>
      <c r="G30" s="34"/>
      <c r="H30" s="23">
        <v>1760648.21</v>
      </c>
      <c r="I30" s="23">
        <v>1760648.21</v>
      </c>
      <c r="J30" s="23">
        <v>436134.01</v>
      </c>
      <c r="K30" s="23"/>
      <c r="L30" s="23">
        <v>1324514.2</v>
      </c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</sheetData>
  <mergeCells count="30">
    <mergeCell ref="A2:W2"/>
    <mergeCell ref="A3:G3"/>
    <mergeCell ref="H4:W4"/>
    <mergeCell ref="I5:M5"/>
    <mergeCell ref="N5:P5"/>
    <mergeCell ref="R5:W5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16" sqref="C16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2"/>
      <c r="F1" s="2"/>
      <c r="G1" s="2"/>
      <c r="H1" s="2"/>
      <c r="U1" s="112"/>
      <c r="W1" s="57" t="s">
        <v>186</v>
      </c>
    </row>
    <row r="2" ht="27.75" customHeight="1" spans="1:23">
      <c r="A2" s="28" t="s">
        <v>187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5" t="str">
        <f t="shared" ref="A3:B3" si="0">"单位名称："&amp;"云南省林业社会保险中心"</f>
        <v>单位名称：云南省林业社会保险中心</v>
      </c>
      <c r="B3" s="113" t="str">
        <f t="shared" si="0"/>
        <v>单位名称：云南省林业社会保险中心</v>
      </c>
      <c r="C3" s="113"/>
      <c r="D3" s="113"/>
      <c r="E3" s="113"/>
      <c r="F3" s="113"/>
      <c r="G3" s="113"/>
      <c r="H3" s="113"/>
      <c r="I3" s="113"/>
      <c r="J3" s="7"/>
      <c r="K3" s="7"/>
      <c r="L3" s="7"/>
      <c r="M3" s="7"/>
      <c r="N3" s="7"/>
      <c r="O3" s="7"/>
      <c r="P3" s="7"/>
      <c r="Q3" s="7"/>
      <c r="U3" s="112"/>
      <c r="W3" s="109" t="s">
        <v>117</v>
      </c>
    </row>
    <row r="4" ht="21.75" customHeight="1" spans="1:23">
      <c r="A4" s="9" t="s">
        <v>188</v>
      </c>
      <c r="B4" s="9" t="s">
        <v>127</v>
      </c>
      <c r="C4" s="9" t="s">
        <v>128</v>
      </c>
      <c r="D4" s="9" t="s">
        <v>189</v>
      </c>
      <c r="E4" s="10" t="s">
        <v>129</v>
      </c>
      <c r="F4" s="10" t="s">
        <v>130</v>
      </c>
      <c r="G4" s="10" t="s">
        <v>131</v>
      </c>
      <c r="H4" s="10" t="s">
        <v>132</v>
      </c>
      <c r="I4" s="64" t="s">
        <v>30</v>
      </c>
      <c r="J4" s="64" t="s">
        <v>190</v>
      </c>
      <c r="K4" s="64"/>
      <c r="L4" s="64"/>
      <c r="M4" s="64"/>
      <c r="N4" s="114" t="s">
        <v>134</v>
      </c>
      <c r="O4" s="114"/>
      <c r="P4" s="114"/>
      <c r="Q4" s="10" t="s">
        <v>36</v>
      </c>
      <c r="R4" s="11" t="s">
        <v>51</v>
      </c>
      <c r="S4" s="12"/>
      <c r="T4" s="12"/>
      <c r="U4" s="12"/>
      <c r="V4" s="12"/>
      <c r="W4" s="13"/>
    </row>
    <row r="5" ht="21.75" customHeight="1" spans="1:23">
      <c r="A5" s="14"/>
      <c r="B5" s="14"/>
      <c r="C5" s="14"/>
      <c r="D5" s="14"/>
      <c r="E5" s="15"/>
      <c r="F5" s="15"/>
      <c r="G5" s="15"/>
      <c r="H5" s="15"/>
      <c r="I5" s="64"/>
      <c r="J5" s="48" t="s">
        <v>33</v>
      </c>
      <c r="K5" s="48"/>
      <c r="L5" s="48" t="s">
        <v>34</v>
      </c>
      <c r="M5" s="48" t="s">
        <v>35</v>
      </c>
      <c r="N5" s="115" t="s">
        <v>33</v>
      </c>
      <c r="O5" s="115" t="s">
        <v>34</v>
      </c>
      <c r="P5" s="115" t="s">
        <v>35</v>
      </c>
      <c r="Q5" s="15"/>
      <c r="R5" s="10" t="s">
        <v>32</v>
      </c>
      <c r="S5" s="10" t="s">
        <v>43</v>
      </c>
      <c r="T5" s="10" t="s">
        <v>140</v>
      </c>
      <c r="U5" s="10" t="s">
        <v>39</v>
      </c>
      <c r="V5" s="10" t="s">
        <v>40</v>
      </c>
      <c r="W5" s="10" t="s">
        <v>41</v>
      </c>
    </row>
    <row r="6" ht="40.5" customHeight="1" spans="1:23">
      <c r="A6" s="17"/>
      <c r="B6" s="17"/>
      <c r="C6" s="17"/>
      <c r="D6" s="17"/>
      <c r="E6" s="18"/>
      <c r="F6" s="18"/>
      <c r="G6" s="18"/>
      <c r="H6" s="18"/>
      <c r="I6" s="64"/>
      <c r="J6" s="48" t="s">
        <v>32</v>
      </c>
      <c r="K6" s="48" t="s">
        <v>191</v>
      </c>
      <c r="L6" s="48"/>
      <c r="M6" s="48"/>
      <c r="N6" s="18"/>
      <c r="O6" s="18"/>
      <c r="P6" s="18"/>
      <c r="Q6" s="18"/>
      <c r="R6" s="18"/>
      <c r="S6" s="18"/>
      <c r="T6" s="18"/>
      <c r="U6" s="19"/>
      <c r="V6" s="18"/>
      <c r="W6" s="18"/>
    </row>
    <row r="7" ht="15" customHeight="1" spans="1:23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20">
        <v>10</v>
      </c>
      <c r="K7" s="20">
        <v>11</v>
      </c>
      <c r="L7" s="20">
        <v>12</v>
      </c>
      <c r="M7" s="20">
        <v>13</v>
      </c>
      <c r="N7" s="20">
        <v>14</v>
      </c>
      <c r="O7" s="20">
        <v>15</v>
      </c>
      <c r="P7" s="20">
        <v>16</v>
      </c>
      <c r="Q7" s="20">
        <v>17</v>
      </c>
      <c r="R7" s="20">
        <v>18</v>
      </c>
      <c r="S7" s="20">
        <v>19</v>
      </c>
      <c r="T7" s="20">
        <v>20</v>
      </c>
      <c r="U7" s="20">
        <v>21</v>
      </c>
      <c r="V7" s="20">
        <v>22</v>
      </c>
      <c r="W7" s="20">
        <v>23</v>
      </c>
    </row>
    <row r="8" ht="32.9" customHeight="1" spans="1:23">
      <c r="A8" s="116"/>
      <c r="B8" s="117"/>
      <c r="C8" s="116"/>
      <c r="D8" s="116"/>
      <c r="E8" s="116"/>
      <c r="F8" s="116"/>
      <c r="G8" s="116"/>
      <c r="H8" s="116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92"/>
      <c r="V8" s="118"/>
      <c r="W8" s="118"/>
    </row>
    <row r="9" ht="32.9" customHeight="1" spans="1:23">
      <c r="A9" s="116"/>
      <c r="B9" s="117"/>
      <c r="C9" s="116"/>
      <c r="D9" s="116"/>
      <c r="E9" s="116"/>
      <c r="F9" s="116"/>
      <c r="G9" s="116"/>
      <c r="H9" s="116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92"/>
      <c r="V9" s="118"/>
      <c r="W9" s="118"/>
    </row>
    <row r="10" ht="18.75" customHeight="1" spans="1:23">
      <c r="A10" s="110" t="s">
        <v>92</v>
      </c>
      <c r="B10" s="94"/>
      <c r="C10" s="94"/>
      <c r="D10" s="94"/>
      <c r="E10" s="94"/>
      <c r="F10" s="94"/>
      <c r="G10" s="94"/>
      <c r="H10" s="94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95"/>
      <c r="V10" s="119"/>
      <c r="W10" s="119"/>
    </row>
    <row r="11" s="1" customFormat="1" ht="27" customHeight="1" spans="1:23">
      <c r="A11" s="27" t="s">
        <v>192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</row>
  </sheetData>
  <mergeCells count="29">
    <mergeCell ref="A2:W2"/>
    <mergeCell ref="A3:I3"/>
    <mergeCell ref="J4:M4"/>
    <mergeCell ref="N4:P4"/>
    <mergeCell ref="R4:W4"/>
    <mergeCell ref="J5:K5"/>
    <mergeCell ref="A10:H10"/>
    <mergeCell ref="A11:W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5" sqref="B15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5" t="s">
        <v>193</v>
      </c>
    </row>
    <row r="2" ht="28.5" customHeight="1" spans="1:10">
      <c r="A2" s="46" t="s">
        <v>194</v>
      </c>
      <c r="B2" s="28"/>
      <c r="C2" s="28"/>
      <c r="D2" s="28"/>
      <c r="E2" s="28"/>
      <c r="F2" s="47"/>
      <c r="G2" s="28"/>
      <c r="H2" s="47"/>
      <c r="I2" s="47"/>
      <c r="J2" s="28"/>
    </row>
    <row r="3" ht="15" customHeight="1" spans="1:10">
      <c r="A3" s="5" t="str">
        <f>"单位名称："&amp;"云南省林业社会保险中心"</f>
        <v>单位名称：云南省林业社会保险中心</v>
      </c>
    </row>
    <row r="4" ht="14.25" customHeight="1" spans="1:10">
      <c r="A4" s="48" t="s">
        <v>195</v>
      </c>
      <c r="B4" s="48" t="s">
        <v>196</v>
      </c>
      <c r="C4" s="48" t="s">
        <v>197</v>
      </c>
      <c r="D4" s="48" t="s">
        <v>198</v>
      </c>
      <c r="E4" s="48" t="s">
        <v>199</v>
      </c>
      <c r="F4" s="49" t="s">
        <v>200</v>
      </c>
      <c r="G4" s="48" t="s">
        <v>201</v>
      </c>
      <c r="H4" s="49" t="s">
        <v>202</v>
      </c>
      <c r="I4" s="49" t="s">
        <v>203</v>
      </c>
      <c r="J4" s="48" t="s">
        <v>204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3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54"/>
      <c r="B7" s="55"/>
      <c r="C7" s="55"/>
      <c r="D7" s="55"/>
      <c r="E7" s="54"/>
      <c r="F7" s="55"/>
      <c r="G7" s="54"/>
      <c r="H7" s="55"/>
      <c r="I7" s="55"/>
      <c r="J7" s="56"/>
    </row>
    <row r="8" s="1" customFormat="1" ht="27" customHeight="1" spans="1:10">
      <c r="A8" s="27" t="s">
        <v>205</v>
      </c>
      <c r="B8" s="27"/>
      <c r="C8" s="27"/>
      <c r="D8" s="27"/>
      <c r="E8" s="27"/>
      <c r="F8" s="27"/>
      <c r="G8" s="27"/>
      <c r="H8" s="27"/>
      <c r="I8" s="27"/>
      <c r="J8" s="27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14" sqref="B14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7" t="s">
        <v>206</v>
      </c>
    </row>
    <row r="2" ht="28.5" customHeight="1" spans="1:6">
      <c r="A2" s="28" t="s">
        <v>207</v>
      </c>
      <c r="B2" s="28"/>
      <c r="C2" s="28"/>
      <c r="D2" s="28"/>
      <c r="E2" s="28"/>
      <c r="F2" s="28"/>
    </row>
    <row r="3" ht="15" customHeight="1" spans="1:6">
      <c r="A3" s="107" t="str">
        <f>"单位名称："&amp;"云南省林业社会保险中心"</f>
        <v>单位名称：云南省林业社会保险中心</v>
      </c>
      <c r="B3" s="108"/>
      <c r="C3" s="108"/>
      <c r="D3" s="60"/>
      <c r="E3" s="60"/>
      <c r="F3" s="109" t="s">
        <v>2</v>
      </c>
    </row>
    <row r="4" ht="18.75" customHeight="1" spans="1:6">
      <c r="A4" s="10" t="s">
        <v>126</v>
      </c>
      <c r="B4" s="10" t="s">
        <v>48</v>
      </c>
      <c r="C4" s="10" t="s">
        <v>49</v>
      </c>
      <c r="D4" s="16" t="s">
        <v>208</v>
      </c>
      <c r="E4" s="64"/>
      <c r="F4" s="64"/>
    </row>
    <row r="5" ht="30" customHeight="1" spans="1:6">
      <c r="A5" s="19"/>
      <c r="B5" s="19"/>
      <c r="C5" s="19"/>
      <c r="D5" s="16" t="s">
        <v>30</v>
      </c>
      <c r="E5" s="64" t="s">
        <v>57</v>
      </c>
      <c r="F5" s="64" t="s">
        <v>58</v>
      </c>
    </row>
    <row r="6" ht="16.5" customHeight="1" spans="1:6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</row>
    <row r="7" ht="20.25" customHeight="1" spans="1:6">
      <c r="A7" s="31"/>
      <c r="B7" s="31"/>
      <c r="C7" s="31"/>
      <c r="D7" s="23"/>
      <c r="E7" s="23"/>
      <c r="F7" s="23"/>
    </row>
    <row r="8" ht="17.25" customHeight="1" spans="1:6">
      <c r="A8" s="110" t="s">
        <v>92</v>
      </c>
      <c r="B8" s="111"/>
      <c r="C8" s="111" t="s">
        <v>92</v>
      </c>
      <c r="D8" s="26"/>
      <c r="E8" s="26"/>
      <c r="F8" s="26"/>
    </row>
    <row r="9" s="1" customFormat="1" ht="27" customHeight="1" spans="1:6">
      <c r="A9" s="27" t="s">
        <v>209</v>
      </c>
      <c r="B9" s="27"/>
      <c r="C9" s="27"/>
      <c r="D9" s="27"/>
      <c r="E9" s="27"/>
      <c r="F9" s="27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6" t="s">
        <v>210</v>
      </c>
    </row>
    <row r="2" ht="27.75" customHeight="1" spans="1:17">
      <c r="A2" s="58" t="s">
        <v>211</v>
      </c>
      <c r="B2" s="28"/>
      <c r="C2" s="28"/>
      <c r="D2" s="28"/>
      <c r="E2" s="28"/>
      <c r="F2" s="28"/>
      <c r="G2" s="28"/>
      <c r="H2" s="28"/>
      <c r="I2" s="28"/>
      <c r="J2" s="28"/>
      <c r="K2" s="47"/>
      <c r="L2" s="28"/>
      <c r="M2" s="28"/>
      <c r="N2" s="28"/>
      <c r="O2" s="47"/>
      <c r="P2" s="47"/>
      <c r="Q2" s="28"/>
    </row>
    <row r="3" ht="18.75" customHeight="1" spans="1:17">
      <c r="A3" s="97" t="str">
        <f>"单位名称："&amp;"云南省林业社会保险中心"</f>
        <v>单位名称：云南省林业社会保险中心</v>
      </c>
      <c r="B3" s="7"/>
      <c r="C3" s="7"/>
      <c r="D3" s="7"/>
      <c r="E3" s="7"/>
      <c r="F3" s="7"/>
      <c r="G3" s="7"/>
      <c r="H3" s="7"/>
      <c r="I3" s="7"/>
      <c r="J3" s="7"/>
      <c r="O3" s="63"/>
      <c r="P3" s="63"/>
      <c r="Q3" s="98" t="s">
        <v>117</v>
      </c>
    </row>
    <row r="4" ht="15.75" customHeight="1" spans="1:17">
      <c r="A4" s="10" t="s">
        <v>212</v>
      </c>
      <c r="B4" s="76" t="s">
        <v>213</v>
      </c>
      <c r="C4" s="76" t="s">
        <v>214</v>
      </c>
      <c r="D4" s="76" t="s">
        <v>215</v>
      </c>
      <c r="E4" s="76" t="s">
        <v>216</v>
      </c>
      <c r="F4" s="76" t="s">
        <v>217</v>
      </c>
      <c r="G4" s="77" t="s">
        <v>133</v>
      </c>
      <c r="H4" s="77"/>
      <c r="I4" s="77"/>
      <c r="J4" s="77"/>
      <c r="K4" s="78"/>
      <c r="L4" s="77"/>
      <c r="M4" s="77"/>
      <c r="N4" s="77"/>
      <c r="O4" s="79"/>
      <c r="P4" s="78"/>
      <c r="Q4" s="80"/>
    </row>
    <row r="5" ht="17.25" customHeight="1" spans="1:17">
      <c r="A5" s="15"/>
      <c r="B5" s="81"/>
      <c r="C5" s="81"/>
      <c r="D5" s="81"/>
      <c r="E5" s="81"/>
      <c r="F5" s="81"/>
      <c r="G5" s="81" t="s">
        <v>30</v>
      </c>
      <c r="H5" s="81" t="s">
        <v>33</v>
      </c>
      <c r="I5" s="81" t="s">
        <v>218</v>
      </c>
      <c r="J5" s="81" t="s">
        <v>219</v>
      </c>
      <c r="K5" s="82" t="s">
        <v>220</v>
      </c>
      <c r="L5" s="83" t="s">
        <v>221</v>
      </c>
      <c r="M5" s="83"/>
      <c r="N5" s="83"/>
      <c r="O5" s="84"/>
      <c r="P5" s="85"/>
      <c r="Q5" s="86"/>
    </row>
    <row r="6" ht="54" customHeight="1" spans="1:17">
      <c r="A6" s="18"/>
      <c r="B6" s="86"/>
      <c r="C6" s="86"/>
      <c r="D6" s="86"/>
      <c r="E6" s="86"/>
      <c r="F6" s="86"/>
      <c r="G6" s="86"/>
      <c r="H6" s="86" t="s">
        <v>32</v>
      </c>
      <c r="I6" s="86"/>
      <c r="J6" s="86"/>
      <c r="K6" s="87"/>
      <c r="L6" s="86" t="s">
        <v>32</v>
      </c>
      <c r="M6" s="86" t="s">
        <v>43</v>
      </c>
      <c r="N6" s="86" t="s">
        <v>140</v>
      </c>
      <c r="O6" s="88" t="s">
        <v>39</v>
      </c>
      <c r="P6" s="87" t="s">
        <v>40</v>
      </c>
      <c r="Q6" s="86" t="s">
        <v>41</v>
      </c>
    </row>
    <row r="7" ht="15" customHeight="1" spans="1:17">
      <c r="A7" s="19">
        <v>1</v>
      </c>
      <c r="B7" s="99">
        <v>2</v>
      </c>
      <c r="C7" s="99">
        <v>3</v>
      </c>
      <c r="D7" s="99">
        <v>4</v>
      </c>
      <c r="E7" s="99">
        <v>5</v>
      </c>
      <c r="F7" s="99">
        <v>6</v>
      </c>
      <c r="G7" s="100">
        <v>7</v>
      </c>
      <c r="H7" s="100">
        <v>8</v>
      </c>
      <c r="I7" s="100">
        <v>9</v>
      </c>
      <c r="J7" s="100">
        <v>10</v>
      </c>
      <c r="K7" s="100">
        <v>11</v>
      </c>
      <c r="L7" s="100">
        <v>12</v>
      </c>
      <c r="M7" s="100">
        <v>13</v>
      </c>
      <c r="N7" s="100">
        <v>14</v>
      </c>
      <c r="O7" s="100">
        <v>15</v>
      </c>
      <c r="P7" s="100">
        <v>16</v>
      </c>
      <c r="Q7" s="100">
        <v>17</v>
      </c>
    </row>
    <row r="8" ht="21" customHeight="1" spans="1:17">
      <c r="A8" s="89" t="s">
        <v>45</v>
      </c>
      <c r="B8" s="90"/>
      <c r="C8" s="90"/>
      <c r="D8" s="90"/>
      <c r="E8" s="101"/>
      <c r="F8" s="23">
        <v>17400</v>
      </c>
      <c r="G8" s="23">
        <v>20400</v>
      </c>
      <c r="H8" s="23">
        <v>20400</v>
      </c>
      <c r="I8" s="23"/>
      <c r="J8" s="23"/>
      <c r="K8" s="23"/>
      <c r="L8" s="23"/>
      <c r="M8" s="23"/>
      <c r="N8" s="23"/>
      <c r="O8" s="23"/>
      <c r="P8" s="23"/>
      <c r="Q8" s="23"/>
    </row>
    <row r="9" ht="21" customHeight="1" spans="1:17">
      <c r="A9" s="102" t="s">
        <v>164</v>
      </c>
      <c r="B9" s="90" t="s">
        <v>222</v>
      </c>
      <c r="C9" s="90" t="s">
        <v>223</v>
      </c>
      <c r="D9" s="103" t="s">
        <v>224</v>
      </c>
      <c r="E9" s="104">
        <v>1</v>
      </c>
      <c r="F9" s="23">
        <v>5000</v>
      </c>
      <c r="G9" s="23">
        <v>5000</v>
      </c>
      <c r="H9" s="23">
        <v>5000</v>
      </c>
      <c r="I9" s="23"/>
      <c r="J9" s="23"/>
      <c r="K9" s="23"/>
      <c r="L9" s="23"/>
      <c r="M9" s="23"/>
      <c r="N9" s="23"/>
      <c r="O9" s="23"/>
      <c r="P9" s="23"/>
      <c r="Q9" s="23"/>
    </row>
    <row r="10" ht="21" customHeight="1" spans="1:17">
      <c r="A10" s="102" t="s">
        <v>164</v>
      </c>
      <c r="B10" s="90" t="s">
        <v>225</v>
      </c>
      <c r="C10" s="90" t="s">
        <v>226</v>
      </c>
      <c r="D10" s="103" t="s">
        <v>224</v>
      </c>
      <c r="E10" s="104">
        <v>1</v>
      </c>
      <c r="F10" s="23"/>
      <c r="G10" s="23">
        <v>3000</v>
      </c>
      <c r="H10" s="23">
        <v>3000</v>
      </c>
      <c r="I10" s="23"/>
      <c r="J10" s="23"/>
      <c r="K10" s="23"/>
      <c r="L10" s="23"/>
      <c r="M10" s="23"/>
      <c r="N10" s="23"/>
      <c r="O10" s="23"/>
      <c r="P10" s="23"/>
      <c r="Q10" s="23"/>
    </row>
    <row r="11" ht="21" customHeight="1" spans="1:17">
      <c r="A11" s="102" t="s">
        <v>171</v>
      </c>
      <c r="B11" s="90" t="s">
        <v>227</v>
      </c>
      <c r="C11" s="90" t="s">
        <v>228</v>
      </c>
      <c r="D11" s="103" t="s">
        <v>229</v>
      </c>
      <c r="E11" s="104">
        <v>4</v>
      </c>
      <c r="F11" s="23">
        <v>8000</v>
      </c>
      <c r="G11" s="23">
        <v>8000</v>
      </c>
      <c r="H11" s="23">
        <v>8000</v>
      </c>
      <c r="I11" s="23"/>
      <c r="J11" s="23"/>
      <c r="K11" s="23"/>
      <c r="L11" s="23"/>
      <c r="M11" s="23"/>
      <c r="N11" s="23"/>
      <c r="O11" s="23"/>
      <c r="P11" s="23"/>
      <c r="Q11" s="23"/>
    </row>
    <row r="12" ht="21" customHeight="1" spans="1:17">
      <c r="A12" s="102" t="s">
        <v>171</v>
      </c>
      <c r="B12" s="90" t="s">
        <v>230</v>
      </c>
      <c r="C12" s="90" t="s">
        <v>231</v>
      </c>
      <c r="D12" s="103" t="s">
        <v>232</v>
      </c>
      <c r="E12" s="104">
        <v>4</v>
      </c>
      <c r="F12" s="23">
        <v>4000</v>
      </c>
      <c r="G12" s="23">
        <v>4000</v>
      </c>
      <c r="H12" s="23">
        <v>4000</v>
      </c>
      <c r="I12" s="23"/>
      <c r="J12" s="23"/>
      <c r="K12" s="23"/>
      <c r="L12" s="23"/>
      <c r="M12" s="23"/>
      <c r="N12" s="23"/>
      <c r="O12" s="23"/>
      <c r="P12" s="23"/>
      <c r="Q12" s="23"/>
    </row>
    <row r="13" ht="21" customHeight="1" spans="1:17">
      <c r="A13" s="102" t="s">
        <v>171</v>
      </c>
      <c r="B13" s="90" t="s">
        <v>233</v>
      </c>
      <c r="C13" s="90" t="s">
        <v>234</v>
      </c>
      <c r="D13" s="103" t="s">
        <v>229</v>
      </c>
      <c r="E13" s="104">
        <v>4</v>
      </c>
      <c r="F13" s="23">
        <v>400</v>
      </c>
      <c r="G13" s="23">
        <v>400</v>
      </c>
      <c r="H13" s="23">
        <v>400</v>
      </c>
      <c r="I13" s="23"/>
      <c r="J13" s="23"/>
      <c r="K13" s="23"/>
      <c r="L13" s="23"/>
      <c r="M13" s="23"/>
      <c r="N13" s="23"/>
      <c r="O13" s="23"/>
      <c r="P13" s="23"/>
      <c r="Q13" s="23"/>
    </row>
    <row r="14" ht="21" customHeight="1" spans="1:17">
      <c r="A14" s="105" t="s">
        <v>92</v>
      </c>
      <c r="B14" s="106"/>
      <c r="C14" s="106"/>
      <c r="D14" s="106"/>
      <c r="E14" s="101"/>
      <c r="F14" s="23">
        <v>17400</v>
      </c>
      <c r="G14" s="23">
        <v>20400</v>
      </c>
      <c r="H14" s="23">
        <v>20400</v>
      </c>
      <c r="I14" s="23"/>
      <c r="J14" s="23"/>
      <c r="K14" s="23"/>
      <c r="L14" s="23"/>
      <c r="M14" s="23"/>
      <c r="N14" s="23"/>
      <c r="O14" s="23"/>
      <c r="P14" s="23"/>
      <c r="Q14" s="23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4" sqref="B14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2"/>
      <c r="B1" s="62"/>
      <c r="C1" s="62"/>
      <c r="D1" s="62"/>
      <c r="E1" s="62"/>
      <c r="F1" s="62"/>
      <c r="G1" s="62"/>
      <c r="H1" s="69"/>
      <c r="I1" s="62"/>
      <c r="J1" s="62"/>
      <c r="K1" s="62"/>
      <c r="L1" s="45"/>
      <c r="M1" s="70"/>
      <c r="N1" s="71" t="s">
        <v>235</v>
      </c>
    </row>
    <row r="2" ht="27.75" customHeight="1" spans="1:14">
      <c r="A2" s="58" t="s">
        <v>236</v>
      </c>
      <c r="B2" s="72"/>
      <c r="C2" s="72"/>
      <c r="D2" s="72"/>
      <c r="E2" s="72"/>
      <c r="F2" s="72"/>
      <c r="G2" s="72"/>
      <c r="H2" s="73"/>
      <c r="I2" s="72"/>
      <c r="J2" s="72"/>
      <c r="K2" s="72"/>
      <c r="L2" s="47"/>
      <c r="M2" s="73"/>
      <c r="N2" s="72"/>
    </row>
    <row r="3" ht="18.75" customHeight="1" spans="1:14">
      <c r="A3" s="59" t="str">
        <f>"单位名称："&amp;"云南省林业社会保险中心"</f>
        <v>单位名称：云南省林业社会保险中心</v>
      </c>
      <c r="B3" s="60"/>
      <c r="C3" s="60"/>
      <c r="D3" s="60"/>
      <c r="E3" s="60"/>
      <c r="F3" s="60"/>
      <c r="G3" s="60"/>
      <c r="H3" s="69"/>
      <c r="I3" s="62"/>
      <c r="J3" s="62"/>
      <c r="K3" s="62"/>
      <c r="L3" s="63"/>
      <c r="M3" s="74"/>
      <c r="N3" s="75" t="s">
        <v>117</v>
      </c>
    </row>
    <row r="4" ht="15.75" customHeight="1" spans="1:14">
      <c r="A4" s="10" t="s">
        <v>212</v>
      </c>
      <c r="B4" s="76" t="s">
        <v>237</v>
      </c>
      <c r="C4" s="76" t="s">
        <v>238</v>
      </c>
      <c r="D4" s="77" t="s">
        <v>133</v>
      </c>
      <c r="E4" s="77"/>
      <c r="F4" s="77"/>
      <c r="G4" s="77"/>
      <c r="H4" s="78"/>
      <c r="I4" s="77"/>
      <c r="J4" s="77"/>
      <c r="K4" s="77"/>
      <c r="L4" s="79"/>
      <c r="M4" s="78"/>
      <c r="N4" s="80"/>
    </row>
    <row r="5" ht="17.25" customHeight="1" spans="1:14">
      <c r="A5" s="15"/>
      <c r="B5" s="81"/>
      <c r="C5" s="81"/>
      <c r="D5" s="81" t="s">
        <v>30</v>
      </c>
      <c r="E5" s="81" t="s">
        <v>33</v>
      </c>
      <c r="F5" s="81" t="s">
        <v>218</v>
      </c>
      <c r="G5" s="81" t="s">
        <v>219</v>
      </c>
      <c r="H5" s="82" t="s">
        <v>220</v>
      </c>
      <c r="I5" s="83" t="s">
        <v>221</v>
      </c>
      <c r="J5" s="83"/>
      <c r="K5" s="83"/>
      <c r="L5" s="84"/>
      <c r="M5" s="85"/>
      <c r="N5" s="86"/>
    </row>
    <row r="6" ht="54" customHeight="1" spans="1:14">
      <c r="A6" s="18"/>
      <c r="B6" s="86"/>
      <c r="C6" s="86"/>
      <c r="D6" s="86"/>
      <c r="E6" s="86"/>
      <c r="F6" s="86"/>
      <c r="G6" s="86"/>
      <c r="H6" s="87"/>
      <c r="I6" s="86" t="s">
        <v>32</v>
      </c>
      <c r="J6" s="86" t="s">
        <v>43</v>
      </c>
      <c r="K6" s="86" t="s">
        <v>140</v>
      </c>
      <c r="L6" s="88" t="s">
        <v>39</v>
      </c>
      <c r="M6" s="87" t="s">
        <v>40</v>
      </c>
      <c r="N6" s="86" t="s">
        <v>41</v>
      </c>
    </row>
    <row r="7" ht="15" customHeight="1" spans="1:14">
      <c r="A7" s="18">
        <v>1</v>
      </c>
      <c r="B7" s="86">
        <v>2</v>
      </c>
      <c r="C7" s="86">
        <v>3</v>
      </c>
      <c r="D7" s="87">
        <v>4</v>
      </c>
      <c r="E7" s="87">
        <v>5</v>
      </c>
      <c r="F7" s="87">
        <v>6</v>
      </c>
      <c r="G7" s="87">
        <v>7</v>
      </c>
      <c r="H7" s="87">
        <v>8</v>
      </c>
      <c r="I7" s="87">
        <v>9</v>
      </c>
      <c r="J7" s="87">
        <v>10</v>
      </c>
      <c r="K7" s="87">
        <v>11</v>
      </c>
      <c r="L7" s="87">
        <v>12</v>
      </c>
      <c r="M7" s="87">
        <v>13</v>
      </c>
      <c r="N7" s="87">
        <v>14</v>
      </c>
    </row>
    <row r="8" ht="21" customHeight="1" spans="1:14">
      <c r="A8" s="89"/>
      <c r="B8" s="90"/>
      <c r="C8" s="90"/>
      <c r="D8" s="91"/>
      <c r="E8" s="91"/>
      <c r="F8" s="91"/>
      <c r="G8" s="91"/>
      <c r="H8" s="91"/>
      <c r="I8" s="91"/>
      <c r="J8" s="91"/>
      <c r="K8" s="91"/>
      <c r="L8" s="92"/>
      <c r="M8" s="91"/>
      <c r="N8" s="91"/>
    </row>
    <row r="9" ht="21" customHeight="1" spans="1:14">
      <c r="A9" s="89"/>
      <c r="B9" s="90"/>
      <c r="C9" s="90"/>
      <c r="D9" s="91"/>
      <c r="E9" s="91"/>
      <c r="F9" s="91"/>
      <c r="G9" s="91"/>
      <c r="H9" s="91"/>
      <c r="I9" s="91"/>
      <c r="J9" s="91"/>
      <c r="K9" s="91"/>
      <c r="L9" s="92"/>
      <c r="M9" s="91"/>
      <c r="N9" s="91"/>
    </row>
    <row r="10" ht="21" customHeight="1" spans="1:14">
      <c r="A10" s="93" t="s">
        <v>92</v>
      </c>
      <c r="B10" s="94"/>
      <c r="C10" s="94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</row>
    <row r="11" s="1" customFormat="1" ht="27" customHeight="1" spans="1:14">
      <c r="A11" s="27" t="s">
        <v>239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3" sqref="B13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7"/>
      <c r="W1" s="45"/>
      <c r="X1" s="45" t="s">
        <v>240</v>
      </c>
    </row>
    <row r="2" ht="27.75" customHeight="1" spans="1:24">
      <c r="A2" s="58" t="s">
        <v>241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ht="18" customHeight="1" spans="1:24">
      <c r="A3" s="59" t="str">
        <f>"单位名称："&amp;"云南省林业社会保险中心"</f>
        <v>单位名称：云南省林业社会保险中心</v>
      </c>
      <c r="B3" s="60"/>
      <c r="C3" s="60"/>
      <c r="D3" s="61"/>
      <c r="E3" s="62"/>
      <c r="F3" s="62"/>
      <c r="G3" s="62"/>
      <c r="H3" s="62"/>
      <c r="I3" s="62"/>
      <c r="W3" s="63"/>
      <c r="X3" s="63" t="s">
        <v>117</v>
      </c>
    </row>
    <row r="4" ht="19.5" customHeight="1" spans="1:24">
      <c r="A4" s="16" t="s">
        <v>242</v>
      </c>
      <c r="B4" s="11" t="s">
        <v>133</v>
      </c>
      <c r="C4" s="12"/>
      <c r="D4" s="12"/>
      <c r="E4" s="64" t="s">
        <v>243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</row>
    <row r="5" ht="40.5" customHeight="1" spans="1:24">
      <c r="A5" s="19"/>
      <c r="B5" s="29" t="s">
        <v>30</v>
      </c>
      <c r="C5" s="10" t="s">
        <v>33</v>
      </c>
      <c r="D5" s="65" t="s">
        <v>244</v>
      </c>
      <c r="E5" s="64" t="s">
        <v>245</v>
      </c>
      <c r="F5" s="64" t="s">
        <v>246</v>
      </c>
      <c r="G5" s="64" t="s">
        <v>247</v>
      </c>
      <c r="H5" s="64" t="s">
        <v>248</v>
      </c>
      <c r="I5" s="64" t="s">
        <v>249</v>
      </c>
      <c r="J5" s="64" t="s">
        <v>250</v>
      </c>
      <c r="K5" s="64" t="s">
        <v>251</v>
      </c>
      <c r="L5" s="64" t="s">
        <v>252</v>
      </c>
      <c r="M5" s="64" t="s">
        <v>253</v>
      </c>
      <c r="N5" s="64" t="s">
        <v>254</v>
      </c>
      <c r="O5" s="64" t="s">
        <v>255</v>
      </c>
      <c r="P5" s="64" t="s">
        <v>256</v>
      </c>
      <c r="Q5" s="64" t="s">
        <v>257</v>
      </c>
      <c r="R5" s="64" t="s">
        <v>258</v>
      </c>
      <c r="S5" s="64" t="s">
        <v>259</v>
      </c>
      <c r="T5" s="64" t="s">
        <v>260</v>
      </c>
      <c r="U5" s="64" t="s">
        <v>261</v>
      </c>
      <c r="V5" s="64" t="s">
        <v>262</v>
      </c>
      <c r="W5" s="64" t="s">
        <v>263</v>
      </c>
      <c r="X5" s="64" t="s">
        <v>264</v>
      </c>
    </row>
    <row r="6" ht="19.5" customHeight="1" spans="1:24">
      <c r="A6" s="64">
        <v>1</v>
      </c>
      <c r="B6" s="64">
        <v>2</v>
      </c>
      <c r="C6" s="64">
        <v>3</v>
      </c>
      <c r="D6" s="11">
        <v>4</v>
      </c>
      <c r="E6" s="64">
        <v>5</v>
      </c>
      <c r="F6" s="64">
        <v>6</v>
      </c>
      <c r="G6" s="64">
        <v>7</v>
      </c>
      <c r="H6" s="11">
        <v>8</v>
      </c>
      <c r="I6" s="64">
        <v>9</v>
      </c>
      <c r="J6" s="64">
        <v>10</v>
      </c>
      <c r="K6" s="64">
        <v>11</v>
      </c>
      <c r="L6" s="11">
        <v>12</v>
      </c>
      <c r="M6" s="64">
        <v>13</v>
      </c>
      <c r="N6" s="64">
        <v>14</v>
      </c>
      <c r="O6" s="64">
        <v>15</v>
      </c>
      <c r="P6" s="11">
        <v>16</v>
      </c>
      <c r="Q6" s="64">
        <v>17</v>
      </c>
      <c r="R6" s="64">
        <v>18</v>
      </c>
      <c r="S6" s="64">
        <v>19</v>
      </c>
      <c r="T6" s="11">
        <v>20</v>
      </c>
      <c r="U6" s="11">
        <v>21</v>
      </c>
      <c r="V6" s="11">
        <v>22</v>
      </c>
      <c r="W6" s="64">
        <v>23</v>
      </c>
      <c r="X6" s="64">
        <v>24</v>
      </c>
    </row>
    <row r="7" ht="28.4" customHeight="1" spans="1:24">
      <c r="A7" s="31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66"/>
      <c r="X7" s="23"/>
    </row>
    <row r="8" ht="29.9" customHeight="1" spans="1:24">
      <c r="A8" s="67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68"/>
      <c r="X8" s="26"/>
    </row>
    <row r="9" s="1" customFormat="1" ht="27" customHeight="1" spans="1:24">
      <c r="A9" s="27" t="s">
        <v>265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</row>
  </sheetData>
  <mergeCells count="6">
    <mergeCell ref="A2:X2"/>
    <mergeCell ref="A3:I3"/>
    <mergeCell ref="B4:D4"/>
    <mergeCell ref="E4:X4"/>
    <mergeCell ref="A9:X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4" sqref="B14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5" t="s">
        <v>266</v>
      </c>
    </row>
    <row r="2" ht="28.5" customHeight="1" spans="1:10">
      <c r="A2" s="46" t="s">
        <v>267</v>
      </c>
      <c r="B2" s="28"/>
      <c r="C2" s="28"/>
      <c r="D2" s="28"/>
      <c r="E2" s="28"/>
      <c r="F2" s="47"/>
      <c r="G2" s="28"/>
      <c r="H2" s="47"/>
      <c r="I2" s="47"/>
      <c r="J2" s="28"/>
    </row>
    <row r="3" ht="17.25" customHeight="1" spans="1:10">
      <c r="A3" s="5" t="str">
        <f>"单位名称："&amp;"云南省林业社会保险中心"</f>
        <v>单位名称：云南省林业社会保险中心</v>
      </c>
    </row>
    <row r="4" ht="44.25" customHeight="1" spans="1:10">
      <c r="A4" s="48" t="s">
        <v>195</v>
      </c>
      <c r="B4" s="48" t="s">
        <v>196</v>
      </c>
      <c r="C4" s="48" t="s">
        <v>197</v>
      </c>
      <c r="D4" s="48" t="s">
        <v>198</v>
      </c>
      <c r="E4" s="48" t="s">
        <v>199</v>
      </c>
      <c r="F4" s="49" t="s">
        <v>200</v>
      </c>
      <c r="G4" s="48" t="s">
        <v>201</v>
      </c>
      <c r="H4" s="49" t="s">
        <v>202</v>
      </c>
      <c r="I4" s="49" t="s">
        <v>203</v>
      </c>
      <c r="J4" s="48" t="s">
        <v>204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4"/>
      <c r="B7" s="55"/>
      <c r="C7" s="55"/>
      <c r="D7" s="55"/>
      <c r="E7" s="54"/>
      <c r="F7" s="55"/>
      <c r="G7" s="54"/>
      <c r="H7" s="55"/>
      <c r="I7" s="55"/>
      <c r="J7" s="56"/>
    </row>
    <row r="8" s="1" customFormat="1" ht="27" customHeight="1" spans="1:10">
      <c r="A8" s="27" t="s">
        <v>268</v>
      </c>
      <c r="B8" s="27"/>
      <c r="C8" s="27"/>
      <c r="D8" s="27"/>
      <c r="E8" s="27"/>
      <c r="F8" s="27"/>
      <c r="G8" s="27"/>
      <c r="H8" s="27"/>
      <c r="I8" s="27"/>
      <c r="J8" s="27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B26" sqref="B26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269</v>
      </c>
    </row>
    <row r="2" ht="30.65" customHeight="1" spans="1:8">
      <c r="A2" s="37" t="s">
        <v>270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"单位名称："&amp;"云南省林业社会保险中心"</f>
        <v>单位名称：云南省林业社会保险中心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126</v>
      </c>
      <c r="B4" s="38" t="s">
        <v>271</v>
      </c>
      <c r="C4" s="38" t="s">
        <v>272</v>
      </c>
      <c r="D4" s="38" t="s">
        <v>273</v>
      </c>
      <c r="E4" s="38" t="s">
        <v>274</v>
      </c>
      <c r="F4" s="38" t="s">
        <v>275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216</v>
      </c>
      <c r="G5" s="38" t="s">
        <v>276</v>
      </c>
      <c r="H5" s="38" t="s">
        <v>277</v>
      </c>
    </row>
    <row r="6" ht="18.75" customHeight="1" spans="1:8">
      <c r="A6" s="39" t="s">
        <v>109</v>
      </c>
      <c r="B6" s="39" t="s">
        <v>110</v>
      </c>
      <c r="C6" s="39" t="s">
        <v>111</v>
      </c>
      <c r="D6" s="39" t="s">
        <v>112</v>
      </c>
      <c r="E6" s="39" t="s">
        <v>113</v>
      </c>
      <c r="F6" s="39" t="s">
        <v>114</v>
      </c>
      <c r="G6" s="39" t="s">
        <v>278</v>
      </c>
      <c r="H6" s="39" t="s">
        <v>279</v>
      </c>
    </row>
    <row r="7" ht="29.9" customHeight="1" spans="1:8">
      <c r="A7" s="40" t="s">
        <v>45</v>
      </c>
      <c r="B7" s="40" t="s">
        <v>280</v>
      </c>
      <c r="C7" s="40" t="s">
        <v>231</v>
      </c>
      <c r="D7" s="40" t="s">
        <v>281</v>
      </c>
      <c r="E7" s="38" t="s">
        <v>232</v>
      </c>
      <c r="F7" s="41">
        <v>4</v>
      </c>
      <c r="G7" s="42">
        <v>6000</v>
      </c>
      <c r="H7" s="42">
        <v>24000</v>
      </c>
    </row>
    <row r="8" ht="29.9" customHeight="1" spans="1:8">
      <c r="A8" s="40" t="s">
        <v>45</v>
      </c>
      <c r="B8" s="40" t="s">
        <v>282</v>
      </c>
      <c r="C8" s="40" t="s">
        <v>228</v>
      </c>
      <c r="D8" s="40" t="s">
        <v>283</v>
      </c>
      <c r="E8" s="38" t="s">
        <v>229</v>
      </c>
      <c r="F8" s="41">
        <v>4</v>
      </c>
      <c r="G8" s="42">
        <v>2000</v>
      </c>
      <c r="H8" s="42">
        <v>8000</v>
      </c>
    </row>
    <row r="9" ht="20.15" customHeight="1" spans="1:8">
      <c r="A9" s="38" t="s">
        <v>30</v>
      </c>
      <c r="B9" s="38"/>
      <c r="C9" s="38"/>
      <c r="D9" s="38"/>
      <c r="E9" s="38"/>
      <c r="F9" s="41">
        <v>8</v>
      </c>
      <c r="G9" s="42"/>
      <c r="H9" s="42">
        <v>32000</v>
      </c>
    </row>
    <row r="10" ht="27" customHeight="1" spans="1:8">
      <c r="A10" s="40" t="s">
        <v>284</v>
      </c>
      <c r="B10" s="40"/>
      <c r="C10" s="40"/>
      <c r="D10" s="40"/>
      <c r="E10" s="40"/>
      <c r="F10" s="43"/>
      <c r="G10" s="44"/>
      <c r="H10" s="44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2"/>
      <c r="E1" s="2"/>
      <c r="F1" s="2"/>
      <c r="G1" s="2"/>
      <c r="K1" s="3" t="s">
        <v>285</v>
      </c>
    </row>
    <row r="2" ht="27.75" customHeight="1" spans="1:11">
      <c r="A2" s="28" t="s">
        <v>286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13.5" customHeight="1" spans="1:11">
      <c r="A3" s="5" t="str">
        <f>"单位名称："&amp;"云南省林业社会保险中心"</f>
        <v>单位名称：云南省林业社会保险中心</v>
      </c>
      <c r="B3" s="6"/>
      <c r="C3" s="6"/>
      <c r="D3" s="6"/>
      <c r="E3" s="6"/>
      <c r="F3" s="6"/>
      <c r="G3" s="6"/>
      <c r="H3" s="7"/>
      <c r="I3" s="7"/>
      <c r="J3" s="7"/>
      <c r="K3" s="8" t="s">
        <v>117</v>
      </c>
    </row>
    <row r="4" ht="21.75" customHeight="1" spans="1:11">
      <c r="A4" s="9" t="s">
        <v>188</v>
      </c>
      <c r="B4" s="9" t="s">
        <v>128</v>
      </c>
      <c r="C4" s="9" t="s">
        <v>189</v>
      </c>
      <c r="D4" s="10" t="s">
        <v>129</v>
      </c>
      <c r="E4" s="10" t="s">
        <v>130</v>
      </c>
      <c r="F4" s="10" t="s">
        <v>131</v>
      </c>
      <c r="G4" s="10" t="s">
        <v>132</v>
      </c>
      <c r="H4" s="16" t="s">
        <v>30</v>
      </c>
      <c r="I4" s="11" t="s">
        <v>287</v>
      </c>
      <c r="J4" s="12"/>
      <c r="K4" s="13"/>
    </row>
    <row r="5" ht="21.75" customHeight="1" spans="1:11">
      <c r="A5" s="14"/>
      <c r="B5" s="14"/>
      <c r="C5" s="14"/>
      <c r="D5" s="15"/>
      <c r="E5" s="15"/>
      <c r="F5" s="15"/>
      <c r="G5" s="15"/>
      <c r="H5" s="29"/>
      <c r="I5" s="10" t="s">
        <v>33</v>
      </c>
      <c r="J5" s="10" t="s">
        <v>34</v>
      </c>
      <c r="K5" s="10" t="s">
        <v>35</v>
      </c>
    </row>
    <row r="6" ht="40.5" customHeight="1" spans="1:11">
      <c r="A6" s="17"/>
      <c r="B6" s="17"/>
      <c r="C6" s="17"/>
      <c r="D6" s="18"/>
      <c r="E6" s="18"/>
      <c r="F6" s="18"/>
      <c r="G6" s="18"/>
      <c r="H6" s="19"/>
      <c r="I6" s="18" t="s">
        <v>32</v>
      </c>
      <c r="J6" s="18"/>
      <c r="K6" s="18"/>
    </row>
    <row r="7" ht="15" customHeight="1" spans="1:11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30">
        <v>10</v>
      </c>
      <c r="K7" s="30">
        <v>11</v>
      </c>
    </row>
    <row r="8" ht="30.65" customHeight="1" spans="1:11">
      <c r="A8" s="31"/>
      <c r="B8" s="21" t="s">
        <v>288</v>
      </c>
      <c r="C8" s="31"/>
      <c r="D8" s="31"/>
      <c r="E8" s="31"/>
      <c r="F8" s="31"/>
      <c r="G8" s="31"/>
      <c r="H8" s="23">
        <v>1960000</v>
      </c>
      <c r="I8" s="23">
        <v>1960000</v>
      </c>
      <c r="J8" s="23"/>
      <c r="K8" s="23"/>
    </row>
    <row r="9" ht="30.65" customHeight="1" spans="1:11">
      <c r="A9" s="21" t="s">
        <v>289</v>
      </c>
      <c r="B9" s="21" t="s">
        <v>288</v>
      </c>
      <c r="C9" s="21" t="s">
        <v>45</v>
      </c>
      <c r="D9" s="21" t="s">
        <v>290</v>
      </c>
      <c r="E9" s="21" t="s">
        <v>291</v>
      </c>
      <c r="F9" s="21" t="s">
        <v>172</v>
      </c>
      <c r="G9" s="21" t="s">
        <v>173</v>
      </c>
      <c r="H9" s="23">
        <v>1960000</v>
      </c>
      <c r="I9" s="23">
        <v>1960000</v>
      </c>
      <c r="J9" s="23"/>
      <c r="K9" s="23"/>
    </row>
    <row r="10" ht="18.75" customHeight="1" spans="1:11">
      <c r="A10" s="32" t="s">
        <v>92</v>
      </c>
      <c r="B10" s="33"/>
      <c r="C10" s="33"/>
      <c r="D10" s="33"/>
      <c r="E10" s="33"/>
      <c r="F10" s="33"/>
      <c r="G10" s="34"/>
      <c r="H10" s="23">
        <v>1960000</v>
      </c>
      <c r="I10" s="23">
        <v>1960000</v>
      </c>
      <c r="J10" s="23"/>
      <c r="K10" s="23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B17" sqref="B17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2"/>
      <c r="G1" s="3" t="s">
        <v>292</v>
      </c>
    </row>
    <row r="2" ht="27.75" customHeight="1" spans="1:7">
      <c r="A2" s="4" t="s">
        <v>293</v>
      </c>
      <c r="B2" s="4"/>
      <c r="C2" s="4"/>
      <c r="D2" s="4"/>
      <c r="E2" s="4"/>
      <c r="F2" s="4"/>
      <c r="G2" s="4"/>
    </row>
    <row r="3" ht="13.5" customHeight="1" spans="1:7">
      <c r="A3" s="5" t="str">
        <f>"单位名称："&amp;"云南省林业社会保险中心"</f>
        <v>单位名称：云南省林业社会保险中心</v>
      </c>
      <c r="B3" s="6"/>
      <c r="C3" s="6"/>
      <c r="D3" s="6"/>
      <c r="E3" s="7"/>
      <c r="F3" s="7"/>
      <c r="G3" s="8" t="s">
        <v>117</v>
      </c>
    </row>
    <row r="4" ht="21.75" customHeight="1" spans="1:7">
      <c r="A4" s="9" t="s">
        <v>189</v>
      </c>
      <c r="B4" s="9" t="s">
        <v>188</v>
      </c>
      <c r="C4" s="9" t="s">
        <v>128</v>
      </c>
      <c r="D4" s="10" t="s">
        <v>294</v>
      </c>
      <c r="E4" s="11" t="s">
        <v>33</v>
      </c>
      <c r="F4" s="12"/>
      <c r="G4" s="13"/>
    </row>
    <row r="5" ht="21.75" customHeight="1" spans="1:7">
      <c r="A5" s="14"/>
      <c r="B5" s="14"/>
      <c r="C5" s="14"/>
      <c r="D5" s="15"/>
      <c r="E5" s="16" t="s">
        <v>295</v>
      </c>
      <c r="F5" s="10" t="s">
        <v>296</v>
      </c>
      <c r="G5" s="10" t="s">
        <v>297</v>
      </c>
    </row>
    <row r="6" ht="40.5" customHeight="1" spans="1:7">
      <c r="A6" s="17"/>
      <c r="B6" s="17"/>
      <c r="C6" s="17"/>
      <c r="D6" s="18"/>
      <c r="E6" s="19"/>
      <c r="F6" s="18" t="s">
        <v>32</v>
      </c>
      <c r="G6" s="18"/>
    </row>
    <row r="7" ht="15" customHeight="1" spans="1:7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</row>
    <row r="8" ht="29.9" customHeight="1" spans="1:7">
      <c r="A8" s="21"/>
      <c r="B8" s="22"/>
      <c r="C8" s="22"/>
      <c r="D8" s="21"/>
      <c r="E8" s="23"/>
      <c r="F8" s="23"/>
      <c r="G8" s="23"/>
    </row>
    <row r="9" ht="29.9" customHeight="1" spans="1:7">
      <c r="A9" s="21"/>
      <c r="B9" s="21"/>
      <c r="C9" s="21"/>
      <c r="D9" s="21"/>
      <c r="E9" s="23"/>
      <c r="F9" s="23"/>
      <c r="G9" s="23"/>
    </row>
    <row r="10" ht="18.75" customHeight="1" spans="1:7">
      <c r="A10" s="24" t="s">
        <v>30</v>
      </c>
      <c r="B10" s="25" t="s">
        <v>298</v>
      </c>
      <c r="C10" s="25"/>
      <c r="D10" s="25"/>
      <c r="E10" s="26"/>
      <c r="F10" s="26"/>
      <c r="G10" s="26"/>
    </row>
    <row r="11" s="1" customFormat="1" ht="27" customHeight="1" spans="1:7">
      <c r="A11" s="27" t="s">
        <v>299</v>
      </c>
      <c r="B11" s="27"/>
      <c r="C11" s="27"/>
      <c r="D11" s="27"/>
      <c r="E11" s="27"/>
      <c r="F11" s="27"/>
      <c r="G11" s="27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2026-02-09T06:16:00Z</dcterms:created>
  <dcterms:modified xsi:type="dcterms:W3CDTF">2026-02-12T04:33:52Z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FBC0D49FD58C4876BB2B2CCD595C594A_13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