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8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<sst xmlns="http://schemas.openxmlformats.org/spreadsheetml/2006/main" count="1242" uniqueCount="448">
  <si>
    <t>预算01-1表</t>
  </si>
  <si>
    <t>2026年部门财务收支预算总表</t>
  </si>
  <si>
    <t>单位：元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</si>
  <si>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</si>
  <si>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</si>
  <si>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</si>
  <si>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</si>
  <si>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</si>
  <si>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</si>
  <si>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</si>
  <si>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</si>
  <si>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</si>
  <si>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</si>
  <si>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1.事业收入</t>
  </si>
  <si>
    <t>2.事业单位经营收入</t>
  </si>
  <si>
    <t>3.上级补助收入</t>
  </si>
  <si>
    <t>4.附属单位上缴收入</t>
  </si>
  <si>
    <t>5.其他收入</t>
  </si>
  <si>
    <t>本年收入合计</t>
  </si>
  <si>
    <t>本年支出合计</t>
  </si>
  <si>
    <t>上年结转结余</t>
  </si>
  <si>
    <t>年终结转结余</t>
  </si>
  <si>
    <t>1.财政拨款结转结余</t>
  </si>
  <si>
    <t>2.非财政拨款结余</t>
  </si>
  <si>
    <t>收  入  总  计</t>
  </si>
  <si>
    <t>支 出 总 计</t>
  </si>
  <si>
    <t>预算01-2表</t>
  </si>
  <si>
    <t>2026年部门收入预算表</t>
  </si>
  <si>
    <t>单位:元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</si>
  <si>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</si>
  <si>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</si>
  <si>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</si>
  <si>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</si>
  <si>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</si>
  <si>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</si>
  <si>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</si>
  <si>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</si>
  <si>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</si>
  <si>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</si>
  <si>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</si>
  <si>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</si>
  <si>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</si>
  <si>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</si>
  <si>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</si>
  <si>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</si>
  <si>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169031006</t>
  </si>
  <si>
    <t>云南省林业和草原科学院热带林业研究所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</si>
  <si>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</si>
  <si>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</si>
  <si>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</si>
  <si>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</si>
  <si>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</si>
  <si>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</si>
  <si>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</si>
  <si>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</si>
  <si>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</si>
  <si>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</si>
  <si>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</si>
  <si>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</si>
  <si>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</si>
  <si>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206</t>
  </si>
  <si>
    <t>科学技术支出</t>
  </si>
  <si>
    <t>20603</t>
  </si>
  <si>
    <t>应用研究</t>
  </si>
  <si>
    <t>2060301</t>
  </si>
  <si>
    <t>机构运行</t>
  </si>
  <si>
    <t>2060302</t>
  </si>
  <si>
    <t>社会公益研究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</si>
  <si>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</si>
  <si>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</si>
  <si>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</si>
  <si>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</si>
  <si>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</si>
  <si>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</si>
  <si>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</si>
  <si>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</si>
  <si>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</si>
  <si>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</si>
  <si>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</si>
  <si>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</si>
  <si>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</si>
  <si>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</si>
  <si>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</si>
  <si>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</si>
  <si>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</si>
  <si>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</si>
  <si>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</si>
  <si>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</si>
  <si>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</si>
  <si>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</si>
  <si>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</si>
  <si>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21302</t>
  </si>
  <si>
    <t>林业和草原</t>
  </si>
  <si>
    <t>2130211</t>
  </si>
  <si>
    <t>动植物保护</t>
  </si>
  <si>
    <t>2130234</t>
  </si>
  <si>
    <t>林业草原防灾减灾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</si>
  <si>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</si>
  <si>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</si>
  <si>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</si>
  <si>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</si>
  <si>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</si>
  <si>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</si>
  <si>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</si>
  <si>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</si>
  <si>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</si>
  <si>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</si>
  <si>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</si>
  <si>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</si>
  <si>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</si>
  <si>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</si>
  <si>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</si>
  <si>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</si>
  <si>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</si>
  <si>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</si>
  <si>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</si>
  <si>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</si>
  <si>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</si>
  <si>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</si>
  <si>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</si>
  <si>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</si>
  <si>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</si>
  <si>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</si>
  <si>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</si>
  <si>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</si>
  <si>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</si>
  <si>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</si>
  <si>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</si>
  <si>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</si>
  <si>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</si>
  <si>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</si>
  <si>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</si>
  <si>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</si>
  <si>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</si>
  <si>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注：云南省林业和草原科学院热带林业研究所2026年度无因公出国（境）费、公务接待费、公务用车购置及运行费预算，故此表为空表，特此说明。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</si>
  <si>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</si>
  <si>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</si>
  <si>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</si>
  <si>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</si>
  <si>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</si>
  <si>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</si>
  <si>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</si>
  <si>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</si>
  <si>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</si>
  <si>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</si>
  <si>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</si>
  <si>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</si>
  <si>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</si>
  <si>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</si>
  <si>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</si>
  <si>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</si>
  <si>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</si>
  <si>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530000231100001090266</t>
  </si>
  <si>
    <t>30113</t>
  </si>
  <si>
    <t>530000231100001090283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</si>
  <si>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</si>
  <si>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</si>
  <si>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</si>
  <si>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</si>
  <si>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</si>
  <si>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</si>
  <si>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</si>
  <si>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</si>
  <si>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</si>
  <si>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530000231100001090284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</si>
  <si>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</si>
  <si>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</si>
  <si>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</si>
  <si>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</si>
  <si>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</si>
  <si>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</si>
  <si>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</si>
  <si>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</si>
  <si>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</si>
  <si>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530000231100001090287</t>
  </si>
  <si>
    <t>对个人和家庭的补助</t>
  </si>
  <si>
    <t>30305</t>
  </si>
  <si>
    <t>生活补助</t>
  </si>
  <si>
    <t>530000231100001090309</t>
  </si>
  <si>
    <t>30217</t>
  </si>
  <si>
    <t>530000231100001090310</t>
  </si>
  <si>
    <t>工会经费</t>
  </si>
  <si>
    <t>30228</t>
  </si>
  <si>
    <t>530000231100001090312</t>
  </si>
  <si>
    <t>一般公用经费</t>
  </si>
  <si>
    <t>30201</t>
  </si>
  <si>
    <t>办公费</t>
  </si>
  <si>
    <t>30202</t>
  </si>
  <si>
    <t>印刷费</t>
  </si>
  <si>
    <t>30204</t>
  </si>
  <si>
    <t>手续费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</si>
  <si>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</si>
  <si>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</si>
  <si>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</si>
  <si>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</si>
  <si>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</si>
  <si>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</si>
  <si>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</si>
  <si>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</si>
  <si>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</si>
  <si>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</si>
  <si>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30214</t>
  </si>
  <si>
    <t>租赁费</t>
  </si>
  <si>
    <t>30215</t>
  </si>
  <si>
    <t>会议费</t>
  </si>
  <si>
    <t>30216</t>
  </si>
  <si>
    <t>培训费</t>
  </si>
  <si>
    <t>30218</t>
  </si>
  <si>
    <t>专用材料费</t>
  </si>
  <si>
    <t>30226</t>
  </si>
  <si>
    <t>劳务费</t>
  </si>
  <si>
    <t>30227</t>
  </si>
  <si>
    <t>委托业务费</t>
  </si>
  <si>
    <t>30239</t>
  </si>
  <si>
    <t>其他交通费用</t>
  </si>
  <si>
    <t>30299</t>
  </si>
  <si>
    <t>其他商品和服务支出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</si>
  <si>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</si>
  <si>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</si>
  <si>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</si>
  <si>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</si>
  <si>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</si>
  <si>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</si>
  <si>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森林防火专项经费普文林场补助资金</t>
  </si>
  <si>
    <t>事业发展类</t>
  </si>
  <si>
    <t>530000261100004557765</t>
  </si>
  <si>
    <t>无柄醉鱼草等3种极小种群野生植物苗木繁育技术与迁地保护研究项目补助资金</t>
  </si>
  <si>
    <t>530000261100004556791</t>
  </si>
  <si>
    <t>云南热区林业科技平台提升与林业科技服务项目补助资金</t>
  </si>
  <si>
    <t>530000231100001037124</t>
  </si>
  <si>
    <t>30212</t>
  </si>
  <si>
    <t>因公出国（境）费用</t>
  </si>
  <si>
    <t>30240</t>
  </si>
  <si>
    <t>税金及附加费用</t>
  </si>
  <si>
    <t>31002</t>
  </si>
  <si>
    <t>办公设备购置</t>
  </si>
  <si>
    <t>31003</t>
  </si>
  <si>
    <t>专用设备购置</t>
  </si>
  <si>
    <t>31007</t>
  </si>
  <si>
    <t>信息网络及软件购置更新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</si>
  <si>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</si>
  <si>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</si>
  <si>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</si>
  <si>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</si>
  <si>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</si>
  <si>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</si>
  <si>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</si>
  <si>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</si>
  <si>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</si>
  <si>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</si>
  <si>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</si>
  <si>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</si>
  <si>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开展无柄醉鱼草、贡山波罗蜜和长蕊木兰的苗木繁育工作。繁育无柄醉鱼草苗木500株、贡山波罗蜜苗木1500株、长蕊木兰苗木1000株。在滇南极小种群野生植物专类园内构建3种极小种群野生植物的迁地保护种群，迁地保护无柄醉鱼草50株、贡山波罗蜜200株、长蕊木兰200株。对现有的专类园石板道路进行维修，新建扩建1000米的石板道路。							
</t>
  </si>
  <si>
    <t>产出指标</t>
  </si>
  <si>
    <t>数量指标</t>
  </si>
  <si>
    <t>物种保护数量</t>
  </si>
  <si>
    <t>&gt;=</t>
  </si>
  <si>
    <t>个</t>
  </si>
  <si>
    <t>定量指标</t>
  </si>
  <si>
    <t>完成3个物种的保护工作。</t>
  </si>
  <si>
    <t>繁育苗木数量</t>
  </si>
  <si>
    <t>3000</t>
  </si>
  <si>
    <t>株</t>
  </si>
  <si>
    <t>繁育苗木数量3000株。</t>
  </si>
  <si>
    <t>迁地保护数量</t>
  </si>
  <si>
    <t>450</t>
  </si>
  <si>
    <t>迁地保护450株。</t>
  </si>
  <si>
    <t>建成石板道路</t>
  </si>
  <si>
    <t>1000</t>
  </si>
  <si>
    <t>米</t>
  </si>
  <si>
    <t>铺设石板路1000米。</t>
  </si>
  <si>
    <t>质量指标</t>
  </si>
  <si>
    <t>迁地保护苗木成活率</t>
  </si>
  <si>
    <t>80</t>
  </si>
  <si>
    <t>%</t>
  </si>
  <si>
    <t>定植苗木成活率。</t>
  </si>
  <si>
    <t>项目验收合格率</t>
  </si>
  <si>
    <t>90</t>
  </si>
  <si>
    <t>项目验收合格率。</t>
  </si>
  <si>
    <t>时效指标</t>
  </si>
  <si>
    <t>按项目任务进度完成率</t>
  </si>
  <si>
    <t>=</t>
  </si>
  <si>
    <t>100</t>
  </si>
  <si>
    <t>项目完成进度。</t>
  </si>
  <si>
    <t>效益指标</t>
  </si>
  <si>
    <t>生态效益</t>
  </si>
  <si>
    <t>物种得到科学保护</t>
  </si>
  <si>
    <t>完成目标物种保护个数。</t>
  </si>
  <si>
    <t>可持续影响</t>
  </si>
  <si>
    <t>物种得到有效保护</t>
  </si>
  <si>
    <t>长期</t>
  </si>
  <si>
    <t>定性指标</t>
  </si>
  <si>
    <t>迁地保护成效，苗木成活率。</t>
  </si>
  <si>
    <t>满意度指标</t>
  </si>
  <si>
    <t>服务对象满意度</t>
  </si>
  <si>
    <t>满意度</t>
  </si>
  <si>
    <t>反映社会公众和服务对象的满意度。</t>
  </si>
  <si>
    <t>开展防火隔离带清理及修复500亩；割草机、灭火器、油锯等机器设备维修维护100台/套；防火宣传标语、标牌制作100份。</t>
  </si>
  <si>
    <t>防火带清理及修复</t>
  </si>
  <si>
    <t>500</t>
  </si>
  <si>
    <t>亩</t>
  </si>
  <si>
    <t>完成500亩防火隔离带清理及修复工作。</t>
  </si>
  <si>
    <t>防火设备维修维护</t>
  </si>
  <si>
    <t>台/套</t>
  </si>
  <si>
    <t>反映当年防火器材维修、维护数量。</t>
  </si>
  <si>
    <t>防火宣传标语、标牌制作</t>
  </si>
  <si>
    <t>份</t>
  </si>
  <si>
    <t>反映园区防火宣传标语、标牌制作数量。</t>
  </si>
  <si>
    <t>社会效益</t>
  </si>
  <si>
    <t>控制灾害次数</t>
  </si>
  <si>
    <t>&lt;=</t>
  </si>
  <si>
    <t>0</t>
  </si>
  <si>
    <t>次</t>
  </si>
  <si>
    <t>反映园区受灾频度。</t>
  </si>
  <si>
    <t>95</t>
  </si>
  <si>
    <t xml:space="preserve">1.制定项目实施方案，组建技术服务团队，培训人员50人，完成热带树木园和特色经济林基地的割灌除草及易燃物清理各1次。
2.完成50万株优质苗木培育，完成5个林木种质资源的收集保存。实现科技成果转化收入不低于50万元。
3.开展技术服务2次以上，选派科技服务人员服务企业1家，建成100亩林业科技示范基地以及200亩茶园地套种牛油果高效栽培示范基地。
4.选育申报良种2个，建成种质资源圃面积100亩。						
</t>
  </si>
  <si>
    <t>良种申报</t>
  </si>
  <si>
    <t xml:space="preserve">完成选育申报良种2个。
</t>
  </si>
  <si>
    <t>割灌除草及易燃物清理</t>
  </si>
  <si>
    <t>热带树木园和特色经济林基地割灌除草1次、易燃物清理1次，共计2次。</t>
  </si>
  <si>
    <t>建立种质资源圃</t>
  </si>
  <si>
    <t xml:space="preserve">建立种质资源圃100亩。
</t>
  </si>
  <si>
    <t>建设抚育管理</t>
  </si>
  <si>
    <t>300</t>
  </si>
  <si>
    <t xml:space="preserve">开展热带树木园、经济林基地割灌除草及易燃物清理300亩。
</t>
  </si>
  <si>
    <t>培育优质苗木</t>
  </si>
  <si>
    <t>500000</t>
  </si>
  <si>
    <t>培育林木苗木50万株。</t>
  </si>
  <si>
    <t>收集林木种质资源</t>
  </si>
  <si>
    <t>种</t>
  </si>
  <si>
    <t>收集林木种质资源5个。</t>
  </si>
  <si>
    <t>建立示范基地</t>
  </si>
  <si>
    <t>建立示范基地300亩。</t>
  </si>
  <si>
    <t>培训人数</t>
  </si>
  <si>
    <t>50</t>
  </si>
  <si>
    <t>人</t>
  </si>
  <si>
    <t>选派科技服务人员为企业开展技术服务，培训人次达50人。</t>
  </si>
  <si>
    <t>经济效益</t>
  </si>
  <si>
    <t>成果转化收入</t>
  </si>
  <si>
    <t>元</t>
  </si>
  <si>
    <t>完成林业科技成果转移转化收入50万元。</t>
  </si>
  <si>
    <t>社会公众和服务对象满意度</t>
  </si>
  <si>
    <t>预算06表</t>
  </si>
  <si>
    <t>2026年政府性基金预算支出预算表</t>
  </si>
  <si>
    <t>政府性基金预算支出</t>
  </si>
  <si>
    <t>注：云南省林业和草原科学院热带林业研究所2026年度无政府性基金预算，故此表为空表，特此说明。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</si>
  <si>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</si>
  <si>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</si>
  <si>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</si>
  <si>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</si>
  <si>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</si>
  <si>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</si>
  <si>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</si>
  <si>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</si>
  <si>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</si>
  <si>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</si>
  <si>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</si>
  <si>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</si>
  <si>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打印设备</t>
  </si>
  <si>
    <t>A02021003 A4黑白打印机</t>
  </si>
  <si>
    <t>台</t>
  </si>
  <si>
    <t>电子LED显示屏</t>
  </si>
  <si>
    <t>A02021103 LED显示屏</t>
  </si>
  <si>
    <t>办公椅</t>
  </si>
  <si>
    <t>A05010301 办公椅</t>
  </si>
  <si>
    <t>把</t>
  </si>
  <si>
    <t>笔记本电脑</t>
  </si>
  <si>
    <t>A02010108 便携式计算机</t>
  </si>
  <si>
    <t>普通黑白复印机</t>
  </si>
  <si>
    <t>A02020100 复印机</t>
  </si>
  <si>
    <t>C2309019999 其他印刷服务</t>
  </si>
  <si>
    <t>年</t>
  </si>
  <si>
    <t>照相机</t>
  </si>
  <si>
    <t>A02020501 数字照相机</t>
  </si>
  <si>
    <t>台式计算机（华为B530E-W5621N）</t>
  </si>
  <si>
    <t>A02010105 台式计算机</t>
  </si>
  <si>
    <t>图形工作站</t>
  </si>
  <si>
    <t>A02010107 图形工作站</t>
  </si>
  <si>
    <t>灭菌锅</t>
  </si>
  <si>
    <t>A02322800 消毒灭菌设备及器具</t>
  </si>
  <si>
    <t>移动工作站</t>
  </si>
  <si>
    <t>A02010106 移动工作站</t>
  </si>
  <si>
    <t>预算08表</t>
  </si>
  <si>
    <t>2026年部门政府购买服务预算表</t>
  </si>
  <si>
    <t>政府购买服务项目</t>
  </si>
  <si>
    <t>政府购买服务目录</t>
  </si>
  <si>
    <t>注：云南省林业和草原科学院热带林业研究所2026年度无政府购买服务预算，故此表为空表，特此说明。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</si>
  <si>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</si>
  <si>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</si>
  <si>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</si>
  <si>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</si>
  <si>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</si>
  <si>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</si>
  <si>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</si>
  <si>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</si>
  <si>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</si>
  <si>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</si>
  <si>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</si>
  <si>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</si>
  <si>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</si>
  <si>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</si>
  <si>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</si>
  <si>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</si>
  <si>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</si>
  <si>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</si>
  <si>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</si>
  <si>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</si>
  <si>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</si>
  <si>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</si>
  <si>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</si>
  <si>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</si>
  <si>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</si>
  <si>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注：云南省林业和草原科学院热带林业研究所2026年度无省对下转移预算，故此表为空表，特此说明。</t>
  </si>
  <si>
    <t>预算09-2表</t>
  </si>
  <si>
    <t>2026年省对下转移支付绩效目标表</t>
  </si>
  <si>
    <t>注：云南省林业和草原科学院热带林业研究所2026年度无省对下转移支付绩效预算，故此表为空表，特此说明。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</si>
  <si>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</si>
  <si>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</si>
  <si>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</si>
  <si>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</si>
  <si>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</si>
  <si>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</si>
  <si>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</si>
  <si>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</si>
  <si>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</si>
  <si>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</si>
  <si>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</si>
  <si>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</si>
  <si>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计算机</t>
  </si>
  <si>
    <t>打印机</t>
  </si>
  <si>
    <t>显示屏</t>
  </si>
  <si>
    <t>家具和用品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</si>
  <si>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</si>
  <si>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</si>
  <si>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</si>
  <si>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</si>
  <si>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普文试验林场国家珍贵树种良种基地林木良种繁育补助资金</t>
  </si>
  <si>
    <t>2130205</t>
  </si>
  <si>
    <t>森林资源培育</t>
  </si>
  <si>
    <t>预算12表</t>
  </si>
  <si>
    <t>2026年部门项目支出中期规划预算表</t>
  </si>
  <si>
    <t>项目级次</t>
  </si>
  <si>
    <t>2026年</t>
  </si>
  <si>
    <t>2027年</t>
  </si>
  <si>
    <t>2028年</t>
  </si>
  <si>
    <t>313 事业发展类</t>
  </si>
  <si>
    <t>本级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</si>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</sst>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8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0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0" fontId="0" fillId="0" borderId="0" xfId="0" applyAlignment="1">
      <alignment horizontal="left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>
      <alignment horizontal="center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opLeftCell="A3" workbookViewId="0">
      <selection activeCell="D3" sqref="D3"/>
    </sheetView>
  </sheetViews>
  <sheetFormatPr defaultColWidth="8" defaultRowHeight="14.25" customHeight="1" outlineLevelCol="3"/>
  <cols>
    <col min="1" max="1" width="39.575" customWidth="1"/>
    <col min="2" max="2" width="46.3083333333333" customWidth="1"/>
    <col min="3" max="3" width="40.4166666666667" customWidth="1"/>
    <col min="4" max="4" width="50.175" customWidth="1"/>
  </cols>
  <sheetData>
    <row r="1" ht="12" customHeight="1" spans="1:4">
      <c r="D1" s="94" t="s">
        <v>0</v>
      </c>
    </row>
    <row r="2" ht="36" customHeight="1" spans="1:4">
      <c r="A2" s="45" t="s">
        <v>1</v>
      </c>
      <c r="B2" s="170"/>
      <c r="C2" s="170"/>
      <c r="D2" s="170"/>
    </row>
    <row r="3" ht="21" customHeight="1" spans="1:4">
      <c r="A3" s="93" t="str">
        <f>"单位名称："&amp;"云南省林业和草原科学院热带林业研究所"</f>
        <v>单位名称：云南省林业和草原科学院热带林业研究所</v>
      </c>
      <c r="B3" s="135"/>
      <c r="C3" s="135"/>
      <c r="D3" s="92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6" t="s">
        <v>8</v>
      </c>
      <c r="B7" s="121">
        <v>3828241.53</v>
      </c>
      <c r="C7" s="111" t="str">
        <f>"一"&amp;"、"&amp;"科学技术支出"</f>
        <v>一、科学技术支出</v>
      </c>
      <c r="D7" s="121">
        <v>5624643.46</v>
      </c>
    </row>
    <row r="8" ht="25.4" customHeight="1" spans="1:4">
      <c r="A8" s="146" t="s">
        <v>9</v>
      </c>
      <c r="B8" s="121"/>
      <c r="C8" s="111" t="str">
        <f>"二"&amp;"、"&amp;"社会保障和就业支出"</f>
        <v>二、社会保障和就业支出</v>
      </c>
      <c r="D8" s="121">
        <v>344060.51</v>
      </c>
    </row>
    <row r="9" ht="25.4" customHeight="1" spans="1:4">
      <c r="A9" s="146" t="s">
        <v>10</v>
      </c>
      <c r="B9" s="121"/>
      <c r="C9" s="111" t="str">
        <f>"三"&amp;"、"&amp;"卫生健康支出"</f>
        <v>三、卫生健康支出</v>
      </c>
      <c r="D9" s="121">
        <v>376920.2</v>
      </c>
    </row>
    <row r="10" ht="25.4" customHeight="1" spans="1:4">
      <c r="A10" s="146" t="s">
        <v>11</v>
      </c>
      <c r="B10" s="88"/>
      <c r="C10" s="111" t="str">
        <f>"四"&amp;"、"&amp;"农林水支出"</f>
        <v>四、农林水支出</v>
      </c>
      <c r="D10" s="121">
        <v>500000</v>
      </c>
    </row>
    <row r="11" ht="25.4" customHeight="1" spans="1:4">
      <c r="A11" s="146" t="s">
        <v>12</v>
      </c>
      <c r="B11" s="121">
        <v>1255000</v>
      </c>
      <c r="C11" s="111" t="str">
        <f>"五"&amp;"、"&amp;"住房保障支出"</f>
        <v>五、住房保障支出</v>
      </c>
      <c r="D11" s="121">
        <v>227617.36</v>
      </c>
    </row>
    <row r="12" ht="25.4" customHeight="1" spans="1:4">
      <c r="A12" s="146" t="s">
        <v>13</v>
      </c>
      <c r="B12" s="88">
        <v>1255000</v>
      </c>
      <c r="C12" s="111"/>
      <c r="D12" s="121"/>
    </row>
    <row r="13" ht="25.4" customHeight="1" spans="1:4">
      <c r="A13" s="146" t="s">
        <v>14</v>
      </c>
      <c r="B13" s="88"/>
      <c r="C13" s="111"/>
      <c r="D13" s="121"/>
    </row>
    <row r="14" ht="25.4" customHeight="1" spans="1:4">
      <c r="A14" s="146" t="s">
        <v>15</v>
      </c>
      <c r="B14" s="88"/>
      <c r="C14" s="111"/>
      <c r="D14" s="121"/>
    </row>
    <row r="15" ht="25.4" customHeight="1" spans="1:4">
      <c r="A15" s="171" t="s">
        <v>16</v>
      </c>
      <c r="B15" s="88"/>
      <c r="C15" s="111"/>
      <c r="D15" s="121"/>
    </row>
    <row r="16" ht="25.4" customHeight="1" spans="1:4">
      <c r="A16" s="171" t="s">
        <v>17</v>
      </c>
      <c r="B16" s="121"/>
      <c r="C16" s="111"/>
      <c r="D16" s="121"/>
    </row>
    <row r="17" ht="25.4" customHeight="1" spans="1:4">
      <c r="A17" s="172" t="s">
        <v>18</v>
      </c>
      <c r="B17" s="142">
        <v>5083241.53</v>
      </c>
      <c r="C17" s="144" t="s">
        <v>19</v>
      </c>
      <c r="D17" s="142">
        <v>7073241.53</v>
      </c>
    </row>
    <row r="18" ht="25.4" customHeight="1" spans="1:4">
      <c r="A18" s="173" t="s">
        <v>20</v>
      </c>
      <c r="B18" s="142">
        <v>2000000</v>
      </c>
      <c r="C18" s="174" t="s">
        <v>21</v>
      </c>
      <c r="D18" s="175">
        <v>10000</v>
      </c>
    </row>
    <row r="19" ht="25.4" customHeight="1" spans="1:4">
      <c r="A19" s="176" t="s">
        <v>22</v>
      </c>
      <c r="B19" s="121"/>
      <c r="C19" s="143" t="s">
        <v>22</v>
      </c>
      <c r="D19" s="88"/>
    </row>
    <row r="20" ht="25.4" customHeight="1" spans="1:4">
      <c r="A20" s="176" t="s">
        <v>23</v>
      </c>
      <c r="B20" s="121">
        <v>2000000</v>
      </c>
      <c r="C20" s="143" t="s">
        <v>23</v>
      </c>
      <c r="D20" s="88">
        <v>10000</v>
      </c>
    </row>
    <row r="21" ht="25.4" customHeight="1" spans="1:4">
      <c r="A21" s="177" t="s">
        <v>24</v>
      </c>
      <c r="B21" s="142">
        <v>7083241.53</v>
      </c>
      <c r="C21" s="144" t="s">
        <v>25</v>
      </c>
      <c r="D21" s="138">
        <v>7083241.53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topLeftCell="I1" workbookViewId="0">
      <selection activeCell="R3" sqref="R3:S3"/>
    </sheetView>
  </sheetViews>
  <sheetFormatPr defaultColWidth="8" defaultRowHeight="14.25" customHeight="1"/>
  <cols>
    <col min="1" max="1" width="21.1416666666667" customWidth="1"/>
    <col min="2" max="2" width="35.275" customWidth="1"/>
    <col min="3" max="19" width="16.175" customWidth="1"/>
  </cols>
  <sheetData>
    <row r="1" ht="12" customHeight="1" spans="1:19">
      <c r="A1" s="148"/>
      <c r="J1" s="149"/>
      <c r="R1" s="2" t="s">
        <v>26</v>
      </c>
    </row>
    <row r="2" ht="36" customHeight="1" spans="1:19">
      <c r="A2" s="150" t="s">
        <v>27</v>
      </c>
      <c r="B2" s="26"/>
      <c r="C2" s="26"/>
      <c r="D2" s="26"/>
      <c r="E2" s="26"/>
      <c r="F2" s="26"/>
      <c r="G2" s="26"/>
      <c r="H2" s="26"/>
      <c r="I2" s="26"/>
      <c r="J2" s="46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93" t="str">
        <f>"单位名称："&amp;"云南省林业和草原科学院热带林业研究所"</f>
        <v>单位名称：云南省林业和草原科学院热带林业研究所</v>
      </c>
      <c r="B3" s="6"/>
      <c r="C3" s="6"/>
      <c r="D3" s="6"/>
      <c r="E3" s="6"/>
      <c r="F3" s="6"/>
      <c r="G3" s="6"/>
      <c r="H3" s="6"/>
      <c r="I3" s="6"/>
      <c r="J3" s="151"/>
      <c r="K3" s="6"/>
      <c r="L3" s="6"/>
      <c r="M3" s="6"/>
      <c r="N3" s="7"/>
      <c r="O3" s="7"/>
      <c r="P3" s="7"/>
      <c r="Q3" s="7"/>
      <c r="R3" s="7" t="s">
        <v>2</v>
      </c>
      <c r="S3" s="7" t="s">
        <v>28</v>
      </c>
    </row>
    <row r="4" ht="18.75" customHeight="1" spans="1:19">
      <c r="A4" s="152" t="s">
        <v>29</v>
      </c>
      <c r="B4" s="153" t="s">
        <v>30</v>
      </c>
      <c r="C4" s="153" t="s">
        <v>31</v>
      </c>
      <c r="D4" s="154" t="s">
        <v>32</v>
      </c>
      <c r="E4" s="155"/>
      <c r="F4" s="155"/>
      <c r="G4" s="155"/>
      <c r="H4" s="155"/>
      <c r="I4" s="155"/>
      <c r="J4" s="156"/>
      <c r="K4" s="155"/>
      <c r="L4" s="155"/>
      <c r="M4" s="155"/>
      <c r="N4" s="157"/>
      <c r="O4" s="157" t="s">
        <v>20</v>
      </c>
      <c r="P4" s="157"/>
      <c r="Q4" s="157"/>
      <c r="R4" s="157"/>
      <c r="S4" s="157"/>
    </row>
    <row r="5" ht="18" customHeight="1" spans="1:19">
      <c r="A5" s="158"/>
      <c r="B5" s="159"/>
      <c r="C5" s="159"/>
      <c r="D5" s="159" t="s">
        <v>33</v>
      </c>
      <c r="E5" s="159" t="s">
        <v>34</v>
      </c>
      <c r="F5" s="159" t="s">
        <v>35</v>
      </c>
      <c r="G5" s="159" t="s">
        <v>36</v>
      </c>
      <c r="H5" s="159" t="s">
        <v>37</v>
      </c>
      <c r="I5" s="160" t="s">
        <v>38</v>
      </c>
      <c r="J5" s="161"/>
      <c r="K5" s="160" t="s">
        <v>39</v>
      </c>
      <c r="L5" s="160" t="s">
        <v>40</v>
      </c>
      <c r="M5" s="160" t="s">
        <v>41</v>
      </c>
      <c r="N5" s="162" t="s">
        <v>42</v>
      </c>
      <c r="O5" s="163" t="s">
        <v>33</v>
      </c>
      <c r="P5" s="163" t="s">
        <v>34</v>
      </c>
      <c r="Q5" s="163" t="s">
        <v>35</v>
      </c>
      <c r="R5" s="163" t="s">
        <v>36</v>
      </c>
      <c r="S5" s="163" t="s">
        <v>43</v>
      </c>
    </row>
    <row r="6" ht="29.25" customHeight="1" spans="1:19">
      <c r="A6" s="164"/>
      <c r="B6" s="165"/>
      <c r="C6" s="165"/>
      <c r="D6" s="165"/>
      <c r="E6" s="165"/>
      <c r="F6" s="165"/>
      <c r="G6" s="165"/>
      <c r="H6" s="165"/>
      <c r="I6" s="166" t="s">
        <v>33</v>
      </c>
      <c r="J6" s="166" t="s">
        <v>44</v>
      </c>
      <c r="K6" s="166" t="s">
        <v>39</v>
      </c>
      <c r="L6" s="166" t="s">
        <v>40</v>
      </c>
      <c r="M6" s="166" t="s">
        <v>41</v>
      </c>
      <c r="N6" s="166" t="s">
        <v>42</v>
      </c>
      <c r="O6" s="166"/>
      <c r="P6" s="166"/>
      <c r="Q6" s="166"/>
      <c r="R6" s="166"/>
      <c r="S6" s="166"/>
    </row>
    <row r="7" ht="16.5" customHeight="1" spans="1:19">
      <c r="A7" s="132">
        <v>1</v>
      </c>
      <c r="B7" s="19">
        <v>2</v>
      </c>
      <c r="C7" s="19">
        <v>3</v>
      </c>
      <c r="D7" s="19">
        <v>4</v>
      </c>
      <c r="E7" s="132">
        <v>5</v>
      </c>
      <c r="F7" s="19">
        <v>6</v>
      </c>
      <c r="G7" s="19">
        <v>7</v>
      </c>
      <c r="H7" s="132">
        <v>8</v>
      </c>
      <c r="I7" s="19">
        <v>9</v>
      </c>
      <c r="J7" s="28">
        <v>10</v>
      </c>
      <c r="K7" s="28">
        <v>11</v>
      </c>
      <c r="L7" s="167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4" customHeight="1" spans="1:19">
      <c r="A8" s="29" t="s">
        <v>45</v>
      </c>
      <c r="B8" s="29" t="s">
        <v>46</v>
      </c>
      <c r="C8" s="22">
        <v>7083241.53</v>
      </c>
      <c r="D8" s="121">
        <v>5083241.53</v>
      </c>
      <c r="E8" s="88">
        <v>3828241.53</v>
      </c>
      <c r="F8" s="88"/>
      <c r="G8" s="88"/>
      <c r="H8" s="88"/>
      <c r="I8" s="88">
        <v>1255000</v>
      </c>
      <c r="J8" s="88">
        <v>1255000</v>
      </c>
      <c r="K8" s="88"/>
      <c r="L8" s="88"/>
      <c r="M8" s="88"/>
      <c r="N8" s="88"/>
      <c r="O8" s="88">
        <v>2000000</v>
      </c>
      <c r="P8" s="88"/>
      <c r="Q8" s="88"/>
      <c r="R8" s="88"/>
      <c r="S8" s="88">
        <v>2000000</v>
      </c>
    </row>
    <row r="9" ht="16.5" customHeight="1" spans="1:19">
      <c r="A9" s="168" t="s">
        <v>31</v>
      </c>
      <c r="B9" s="169"/>
      <c r="C9" s="121">
        <v>7083241.53</v>
      </c>
      <c r="D9" s="121">
        <v>5083241.53</v>
      </c>
      <c r="E9" s="88">
        <v>3828241.53</v>
      </c>
      <c r="F9" s="88"/>
      <c r="G9" s="88"/>
      <c r="H9" s="88"/>
      <c r="I9" s="88">
        <v>1255000</v>
      </c>
      <c r="J9" s="88">
        <v>1255000</v>
      </c>
      <c r="K9" s="88"/>
      <c r="L9" s="88"/>
      <c r="M9" s="88"/>
      <c r="N9" s="88"/>
      <c r="O9" s="88">
        <v>2000000</v>
      </c>
      <c r="P9" s="88"/>
      <c r="Q9" s="88"/>
      <c r="R9" s="88"/>
      <c r="S9" s="88">
        <v>2000000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9"/>
  <sheetViews>
    <sheetView showZeros="0" topLeftCell="G3" workbookViewId="0">
      <selection activeCell="O3" sqref="O3"/>
    </sheetView>
  </sheetViews>
  <sheetFormatPr defaultColWidth="9.14166666666667" defaultRowHeight="14.25" customHeight="1"/>
  <cols>
    <col min="1" max="1" width="14.275" customWidth="1"/>
    <col min="2" max="2" width="32.575" customWidth="1"/>
    <col min="3" max="6" width="18.85" customWidth="1"/>
    <col min="7" max="7" width="21.275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5" t="s">
        <v>47</v>
      </c>
    </row>
    <row r="2" ht="28.5" customHeight="1" spans="1:15">
      <c r="A2" s="26" t="s">
        <v>48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101" t="str">
        <f>"单位名称："&amp;"云南省林业和草原科学院热带林业研究所"</f>
        <v>单位名称：云南省林业和草原科学院热带林业研究所</v>
      </c>
      <c r="B3" s="102"/>
      <c r="C3" s="58"/>
      <c r="D3" s="58"/>
      <c r="E3" s="58"/>
      <c r="F3" s="58"/>
      <c r="G3" s="6"/>
      <c r="H3" s="58"/>
      <c r="I3" s="58"/>
      <c r="J3" s="6"/>
      <c r="K3" s="58"/>
      <c r="L3" s="58"/>
      <c r="M3" s="6"/>
      <c r="N3" s="6"/>
      <c r="O3" s="103" t="s">
        <v>2</v>
      </c>
    </row>
    <row r="4" ht="18.75" customHeight="1" spans="1:15">
      <c r="A4" s="9" t="s">
        <v>49</v>
      </c>
      <c r="B4" s="9" t="s">
        <v>50</v>
      </c>
      <c r="C4" s="15" t="s">
        <v>31</v>
      </c>
      <c r="D4" s="62" t="s">
        <v>34</v>
      </c>
      <c r="E4" s="62"/>
      <c r="F4" s="62"/>
      <c r="G4" s="147" t="s">
        <v>35</v>
      </c>
      <c r="H4" s="9" t="s">
        <v>36</v>
      </c>
      <c r="I4" s="9" t="s">
        <v>51</v>
      </c>
      <c r="J4" s="10" t="s">
        <v>52</v>
      </c>
      <c r="K4" s="73" t="s">
        <v>53</v>
      </c>
      <c r="L4" s="73" t="s">
        <v>54</v>
      </c>
      <c r="M4" s="73" t="s">
        <v>55</v>
      </c>
      <c r="N4" s="73" t="s">
        <v>56</v>
      </c>
      <c r="O4" s="76" t="s">
        <v>57</v>
      </c>
    </row>
    <row r="5" ht="30" customHeight="1" spans="1:15">
      <c r="A5" s="18"/>
      <c r="B5" s="18"/>
      <c r="C5" s="18"/>
      <c r="D5" s="62" t="s">
        <v>33</v>
      </c>
      <c r="E5" s="62" t="s">
        <v>58</v>
      </c>
      <c r="F5" s="62" t="s">
        <v>59</v>
      </c>
      <c r="G5" s="18"/>
      <c r="H5" s="18"/>
      <c r="I5" s="18"/>
      <c r="J5" s="62" t="s">
        <v>33</v>
      </c>
      <c r="K5" s="84" t="s">
        <v>53</v>
      </c>
      <c r="L5" s="84" t="s">
        <v>54</v>
      </c>
      <c r="M5" s="84" t="s">
        <v>55</v>
      </c>
      <c r="N5" s="84" t="s">
        <v>56</v>
      </c>
      <c r="O5" s="84" t="s">
        <v>57</v>
      </c>
    </row>
    <row r="6" ht="16.5" customHeight="1" spans="1:15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  <c r="G6" s="62">
        <v>7</v>
      </c>
      <c r="H6" s="48">
        <v>8</v>
      </c>
      <c r="I6" s="48">
        <v>9</v>
      </c>
      <c r="J6" s="48">
        <v>10</v>
      </c>
      <c r="K6" s="48">
        <v>11</v>
      </c>
      <c r="L6" s="48">
        <v>12</v>
      </c>
      <c r="M6" s="48">
        <v>13</v>
      </c>
      <c r="N6" s="48">
        <v>14</v>
      </c>
      <c r="O6" s="62">
        <v>15</v>
      </c>
    </row>
    <row r="7" ht="20.25" customHeight="1" spans="1:15">
      <c r="A7" s="29" t="s">
        <v>60</v>
      </c>
      <c r="B7" s="29" t="s">
        <v>61</v>
      </c>
      <c r="C7" s="121">
        <v>5624643.46</v>
      </c>
      <c r="D7" s="121">
        <v>2379643.46</v>
      </c>
      <c r="E7" s="121">
        <v>2379643.46</v>
      </c>
      <c r="F7" s="121"/>
      <c r="G7" s="88"/>
      <c r="H7" s="121"/>
      <c r="I7" s="121"/>
      <c r="J7" s="121">
        <v>3245000</v>
      </c>
      <c r="K7" s="121">
        <v>3245000</v>
      </c>
      <c r="L7" s="121"/>
      <c r="M7" s="88"/>
      <c r="N7" s="121"/>
      <c r="O7" s="121"/>
    </row>
    <row r="8" ht="20.25" customHeight="1" spans="1:15">
      <c r="A8" s="130" t="s">
        <v>62</v>
      </c>
      <c r="B8" s="130" t="s">
        <v>63</v>
      </c>
      <c r="C8" s="121">
        <v>5624643.46</v>
      </c>
      <c r="D8" s="121">
        <v>2379643.46</v>
      </c>
      <c r="E8" s="121">
        <v>2379643.46</v>
      </c>
      <c r="F8" s="121"/>
      <c r="G8" s="88"/>
      <c r="H8" s="121"/>
      <c r="I8" s="121"/>
      <c r="J8" s="121">
        <v>3245000</v>
      </c>
      <c r="K8" s="121">
        <v>3245000</v>
      </c>
      <c r="L8" s="121"/>
      <c r="M8" s="88"/>
      <c r="N8" s="121"/>
      <c r="O8" s="121"/>
    </row>
    <row r="9" ht="20.25" customHeight="1" spans="1:15">
      <c r="A9" s="131" t="s">
        <v>64</v>
      </c>
      <c r="B9" s="131" t="s">
        <v>65</v>
      </c>
      <c r="C9" s="121">
        <v>2624643.46</v>
      </c>
      <c r="D9" s="121">
        <v>2379643.46</v>
      </c>
      <c r="E9" s="121">
        <v>2379643.46</v>
      </c>
      <c r="F9" s="121"/>
      <c r="G9" s="88"/>
      <c r="H9" s="121"/>
      <c r="I9" s="121"/>
      <c r="J9" s="121">
        <v>245000</v>
      </c>
      <c r="K9" s="121">
        <v>245000</v>
      </c>
      <c r="L9" s="121"/>
      <c r="M9" s="88"/>
      <c r="N9" s="121"/>
      <c r="O9" s="121"/>
    </row>
    <row r="10" ht="20.25" customHeight="1" spans="1:15">
      <c r="A10" s="131" t="s">
        <v>66</v>
      </c>
      <c r="B10" s="131" t="s">
        <v>67</v>
      </c>
      <c r="C10" s="121">
        <v>3000000</v>
      </c>
      <c r="D10" s="121"/>
      <c r="E10" s="121"/>
      <c r="F10" s="121"/>
      <c r="G10" s="88"/>
      <c r="H10" s="121"/>
      <c r="I10" s="121"/>
      <c r="J10" s="121">
        <v>3000000</v>
      </c>
      <c r="K10" s="121">
        <v>3000000</v>
      </c>
      <c r="L10" s="121"/>
      <c r="M10" s="88"/>
      <c r="N10" s="121"/>
      <c r="O10" s="121"/>
    </row>
    <row r="11" ht="20.25" customHeight="1" spans="1:15">
      <c r="A11" s="29" t="s">
        <v>68</v>
      </c>
      <c r="B11" s="29" t="s">
        <v>69</v>
      </c>
      <c r="C11" s="121">
        <v>344060.51</v>
      </c>
      <c r="D11" s="121">
        <v>344060.51</v>
      </c>
      <c r="E11" s="121">
        <v>344060.51</v>
      </c>
      <c r="F11" s="121"/>
      <c r="G11" s="88"/>
      <c r="H11" s="121"/>
      <c r="I11" s="121"/>
      <c r="J11" s="121"/>
      <c r="K11" s="121"/>
      <c r="L11" s="121"/>
      <c r="M11" s="88"/>
      <c r="N11" s="121"/>
      <c r="O11" s="121"/>
    </row>
    <row r="12" ht="20.25" customHeight="1" spans="1:15">
      <c r="A12" s="130" t="s">
        <v>70</v>
      </c>
      <c r="B12" s="130" t="s">
        <v>71</v>
      </c>
      <c r="C12" s="121">
        <v>327839.5</v>
      </c>
      <c r="D12" s="121">
        <v>327839.5</v>
      </c>
      <c r="E12" s="121">
        <v>327839.5</v>
      </c>
      <c r="F12" s="121"/>
      <c r="G12" s="88"/>
      <c r="H12" s="121"/>
      <c r="I12" s="121"/>
      <c r="J12" s="121"/>
      <c r="K12" s="121"/>
      <c r="L12" s="121"/>
      <c r="M12" s="88"/>
      <c r="N12" s="121"/>
      <c r="O12" s="121"/>
    </row>
    <row r="13" ht="20.25" customHeight="1" spans="1:15">
      <c r="A13" s="131" t="s">
        <v>72</v>
      </c>
      <c r="B13" s="131" t="s">
        <v>73</v>
      </c>
      <c r="C13" s="121">
        <v>12420</v>
      </c>
      <c r="D13" s="121">
        <v>12420</v>
      </c>
      <c r="E13" s="121">
        <v>12420</v>
      </c>
      <c r="F13" s="121"/>
      <c r="G13" s="88"/>
      <c r="H13" s="121"/>
      <c r="I13" s="121"/>
      <c r="J13" s="121"/>
      <c r="K13" s="121"/>
      <c r="L13" s="121"/>
      <c r="M13" s="88"/>
      <c r="N13" s="121"/>
      <c r="O13" s="121"/>
    </row>
    <row r="14" ht="20.25" customHeight="1" spans="1:15">
      <c r="A14" s="131" t="s">
        <v>74</v>
      </c>
      <c r="B14" s="131" t="s">
        <v>75</v>
      </c>
      <c r="C14" s="121">
        <v>315419.5</v>
      </c>
      <c r="D14" s="121">
        <v>315419.5</v>
      </c>
      <c r="E14" s="121">
        <v>315419.5</v>
      </c>
      <c r="F14" s="121"/>
      <c r="G14" s="88"/>
      <c r="H14" s="121"/>
      <c r="I14" s="121"/>
      <c r="J14" s="121"/>
      <c r="K14" s="121"/>
      <c r="L14" s="121"/>
      <c r="M14" s="88"/>
      <c r="N14" s="121"/>
      <c r="O14" s="121"/>
    </row>
    <row r="15" ht="20.25" customHeight="1" spans="1:15">
      <c r="A15" s="130" t="s">
        <v>76</v>
      </c>
      <c r="B15" s="130" t="s">
        <v>77</v>
      </c>
      <c r="C15" s="121">
        <v>16221.01</v>
      </c>
      <c r="D15" s="121">
        <v>16221.01</v>
      </c>
      <c r="E15" s="121">
        <v>16221.01</v>
      </c>
      <c r="F15" s="121"/>
      <c r="G15" s="88"/>
      <c r="H15" s="121"/>
      <c r="I15" s="121"/>
      <c r="J15" s="121"/>
      <c r="K15" s="121"/>
      <c r="L15" s="121"/>
      <c r="M15" s="88"/>
      <c r="N15" s="121"/>
      <c r="O15" s="121"/>
    </row>
    <row r="16" ht="20.25" customHeight="1" spans="1:15">
      <c r="A16" s="131" t="s">
        <v>78</v>
      </c>
      <c r="B16" s="131" t="s">
        <v>77</v>
      </c>
      <c r="C16" s="121">
        <v>16221.01</v>
      </c>
      <c r="D16" s="121">
        <v>16221.01</v>
      </c>
      <c r="E16" s="121">
        <v>16221.01</v>
      </c>
      <c r="F16" s="121"/>
      <c r="G16" s="88"/>
      <c r="H16" s="121"/>
      <c r="I16" s="121"/>
      <c r="J16" s="121"/>
      <c r="K16" s="121"/>
      <c r="L16" s="121"/>
      <c r="M16" s="88"/>
      <c r="N16" s="121"/>
      <c r="O16" s="121"/>
    </row>
    <row r="17" ht="20.25" customHeight="1" spans="1:15">
      <c r="A17" s="29" t="s">
        <v>79</v>
      </c>
      <c r="B17" s="29" t="s">
        <v>80</v>
      </c>
      <c r="C17" s="121">
        <v>376920.2</v>
      </c>
      <c r="D17" s="121">
        <v>376920.2</v>
      </c>
      <c r="E17" s="121">
        <v>376920.2</v>
      </c>
      <c r="F17" s="121"/>
      <c r="G17" s="88"/>
      <c r="H17" s="121"/>
      <c r="I17" s="121"/>
      <c r="J17" s="121"/>
      <c r="K17" s="121"/>
      <c r="L17" s="121"/>
      <c r="M17" s="88"/>
      <c r="N17" s="121"/>
      <c r="O17" s="121"/>
    </row>
    <row r="18" ht="20.25" customHeight="1" spans="1:15">
      <c r="A18" s="130" t="s">
        <v>81</v>
      </c>
      <c r="B18" s="130" t="s">
        <v>82</v>
      </c>
      <c r="C18" s="121">
        <v>376920.2</v>
      </c>
      <c r="D18" s="121">
        <v>376920.2</v>
      </c>
      <c r="E18" s="121">
        <v>376920.2</v>
      </c>
      <c r="F18" s="121"/>
      <c r="G18" s="88"/>
      <c r="H18" s="121"/>
      <c r="I18" s="121"/>
      <c r="J18" s="121"/>
      <c r="K18" s="121"/>
      <c r="L18" s="121"/>
      <c r="M18" s="88"/>
      <c r="N18" s="121"/>
      <c r="O18" s="121"/>
    </row>
    <row r="19" ht="20.25" customHeight="1" spans="1:15">
      <c r="A19" s="131" t="s">
        <v>83</v>
      </c>
      <c r="B19" s="131" t="s">
        <v>84</v>
      </c>
      <c r="C19" s="121">
        <v>206994.04</v>
      </c>
      <c r="D19" s="121">
        <v>206994.04</v>
      </c>
      <c r="E19" s="121">
        <v>206994.04</v>
      </c>
      <c r="F19" s="121"/>
      <c r="G19" s="88"/>
      <c r="H19" s="121"/>
      <c r="I19" s="121"/>
      <c r="J19" s="121"/>
      <c r="K19" s="121"/>
      <c r="L19" s="121"/>
      <c r="M19" s="88"/>
      <c r="N19" s="121"/>
      <c r="O19" s="121"/>
    </row>
    <row r="20" ht="20.25" customHeight="1" spans="1:15">
      <c r="A20" s="131" t="s">
        <v>85</v>
      </c>
      <c r="B20" s="131" t="s">
        <v>86</v>
      </c>
      <c r="C20" s="121">
        <v>155520.16</v>
      </c>
      <c r="D20" s="121">
        <v>155520.16</v>
      </c>
      <c r="E20" s="121">
        <v>155520.16</v>
      </c>
      <c r="F20" s="121"/>
      <c r="G20" s="88"/>
      <c r="H20" s="121"/>
      <c r="I20" s="121"/>
      <c r="J20" s="121"/>
      <c r="K20" s="121"/>
      <c r="L20" s="121"/>
      <c r="M20" s="88"/>
      <c r="N20" s="121"/>
      <c r="O20" s="121"/>
    </row>
    <row r="21" ht="20.25" customHeight="1" spans="1:15">
      <c r="A21" s="131" t="s">
        <v>87</v>
      </c>
      <c r="B21" s="131" t="s">
        <v>88</v>
      </c>
      <c r="C21" s="121">
        <v>14406</v>
      </c>
      <c r="D21" s="121">
        <v>14406</v>
      </c>
      <c r="E21" s="121">
        <v>14406</v>
      </c>
      <c r="F21" s="121"/>
      <c r="G21" s="88"/>
      <c r="H21" s="121"/>
      <c r="I21" s="121"/>
      <c r="J21" s="121"/>
      <c r="K21" s="121"/>
      <c r="L21" s="121"/>
      <c r="M21" s="88"/>
      <c r="N21" s="121"/>
      <c r="O21" s="121"/>
    </row>
    <row r="22" ht="20.25" customHeight="1" spans="1:15">
      <c r="A22" s="29" t="s">
        <v>89</v>
      </c>
      <c r="B22" s="29" t="s">
        <v>90</v>
      </c>
      <c r="C22" s="121">
        <v>500000</v>
      </c>
      <c r="D22" s="121">
        <v>500000</v>
      </c>
      <c r="E22" s="121"/>
      <c r="F22" s="121">
        <v>500000</v>
      </c>
      <c r="G22" s="88"/>
      <c r="H22" s="121"/>
      <c r="I22" s="121"/>
      <c r="J22" s="121"/>
      <c r="K22" s="121"/>
      <c r="L22" s="121"/>
      <c r="M22" s="88"/>
      <c r="N22" s="121"/>
      <c r="O22" s="121"/>
    </row>
    <row r="23" ht="20.25" customHeight="1" spans="1:15">
      <c r="A23" s="130" t="s">
        <v>91</v>
      </c>
      <c r="B23" s="130" t="s">
        <v>92</v>
      </c>
      <c r="C23" s="121">
        <v>500000</v>
      </c>
      <c r="D23" s="121">
        <v>500000</v>
      </c>
      <c r="E23" s="121"/>
      <c r="F23" s="121">
        <v>500000</v>
      </c>
      <c r="G23" s="88"/>
      <c r="H23" s="121"/>
      <c r="I23" s="121"/>
      <c r="J23" s="121"/>
      <c r="K23" s="121"/>
      <c r="L23" s="121"/>
      <c r="M23" s="88"/>
      <c r="N23" s="121"/>
      <c r="O23" s="121"/>
    </row>
    <row r="24" ht="20.25" customHeight="1" spans="1:15">
      <c r="A24" s="131" t="s">
        <v>93</v>
      </c>
      <c r="B24" s="131" t="s">
        <v>94</v>
      </c>
      <c r="C24" s="121">
        <v>400000</v>
      </c>
      <c r="D24" s="121">
        <v>400000</v>
      </c>
      <c r="E24" s="121"/>
      <c r="F24" s="121">
        <v>400000</v>
      </c>
      <c r="G24" s="88"/>
      <c r="H24" s="121"/>
      <c r="I24" s="121"/>
      <c r="J24" s="121"/>
      <c r="K24" s="121"/>
      <c r="L24" s="121"/>
      <c r="M24" s="88"/>
      <c r="N24" s="121"/>
      <c r="O24" s="121"/>
    </row>
    <row r="25" ht="20.25" customHeight="1" spans="1:15">
      <c r="A25" s="131" t="s">
        <v>95</v>
      </c>
      <c r="B25" s="131" t="s">
        <v>96</v>
      </c>
      <c r="C25" s="121">
        <v>100000</v>
      </c>
      <c r="D25" s="121">
        <v>100000</v>
      </c>
      <c r="E25" s="121"/>
      <c r="F25" s="121">
        <v>100000</v>
      </c>
      <c r="G25" s="88"/>
      <c r="H25" s="121"/>
      <c r="I25" s="121"/>
      <c r="J25" s="121"/>
      <c r="K25" s="121"/>
      <c r="L25" s="121"/>
      <c r="M25" s="88"/>
      <c r="N25" s="121"/>
      <c r="O25" s="121"/>
    </row>
    <row r="26" ht="20.25" customHeight="1" spans="1:15">
      <c r="A26" s="29" t="s">
        <v>97</v>
      </c>
      <c r="B26" s="29" t="s">
        <v>98</v>
      </c>
      <c r="C26" s="121">
        <v>227617.36</v>
      </c>
      <c r="D26" s="121">
        <v>227617.36</v>
      </c>
      <c r="E26" s="121">
        <v>227617.36</v>
      </c>
      <c r="F26" s="121"/>
      <c r="G26" s="88"/>
      <c r="H26" s="121"/>
      <c r="I26" s="121"/>
      <c r="J26" s="121"/>
      <c r="K26" s="121"/>
      <c r="L26" s="121"/>
      <c r="M26" s="88"/>
      <c r="N26" s="121"/>
      <c r="O26" s="121"/>
    </row>
    <row r="27" ht="20.25" customHeight="1" spans="1:15">
      <c r="A27" s="130" t="s">
        <v>99</v>
      </c>
      <c r="B27" s="130" t="s">
        <v>100</v>
      </c>
      <c r="C27" s="121">
        <v>227617.36</v>
      </c>
      <c r="D27" s="121">
        <v>227617.36</v>
      </c>
      <c r="E27" s="121">
        <v>227617.36</v>
      </c>
      <c r="F27" s="121"/>
      <c r="G27" s="88"/>
      <c r="H27" s="121"/>
      <c r="I27" s="121"/>
      <c r="J27" s="121"/>
      <c r="K27" s="121"/>
      <c r="L27" s="121"/>
      <c r="M27" s="88"/>
      <c r="N27" s="121"/>
      <c r="O27" s="121"/>
    </row>
    <row r="28" ht="20.25" customHeight="1" spans="1:15">
      <c r="A28" s="131" t="s">
        <v>101</v>
      </c>
      <c r="B28" s="131" t="s">
        <v>102</v>
      </c>
      <c r="C28" s="121">
        <v>227617.36</v>
      </c>
      <c r="D28" s="121">
        <v>227617.36</v>
      </c>
      <c r="E28" s="121">
        <v>227617.36</v>
      </c>
      <c r="F28" s="121"/>
      <c r="G28" s="88"/>
      <c r="H28" s="121"/>
      <c r="I28" s="121"/>
      <c r="J28" s="121"/>
      <c r="K28" s="121"/>
      <c r="L28" s="121"/>
      <c r="M28" s="88"/>
      <c r="N28" s="121"/>
      <c r="O28" s="121"/>
    </row>
    <row r="29" ht="17.25" customHeight="1" spans="1:15">
      <c r="A29" s="104" t="s">
        <v>103</v>
      </c>
      <c r="B29" s="105" t="s">
        <v>103</v>
      </c>
      <c r="C29" s="121">
        <v>7073241.53</v>
      </c>
      <c r="D29" s="121">
        <v>3828241.53</v>
      </c>
      <c r="E29" s="121">
        <v>3328241.53</v>
      </c>
      <c r="F29" s="121">
        <v>500000</v>
      </c>
      <c r="G29" s="88"/>
      <c r="H29" s="121"/>
      <c r="I29" s="121"/>
      <c r="J29" s="121">
        <v>3245000</v>
      </c>
      <c r="K29" s="121">
        <v>3245000</v>
      </c>
      <c r="L29" s="121"/>
      <c r="M29" s="88"/>
      <c r="N29" s="121"/>
      <c r="O29" s="121"/>
    </row>
  </sheetData>
  <mergeCells count="11">
    <mergeCell ref="A2:O2"/>
    <mergeCell ref="A3:L3"/>
    <mergeCell ref="D4:F4"/>
    <mergeCell ref="J4:O4"/>
    <mergeCell ref="A29:B29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8" sqref="A8"/>
    </sheetView>
  </sheetViews>
  <sheetFormatPr defaultColWidth="9.14166666666667" defaultRowHeight="14.25" customHeight="1" outlineLevelCol="3"/>
  <cols>
    <col min="1" max="1" width="49.275" customWidth="1"/>
    <col min="2" max="2" width="43.3083333333333" customWidth="1"/>
    <col min="3" max="3" width="48.575" customWidth="1"/>
    <col min="4" max="4" width="41.175" customWidth="1"/>
  </cols>
  <sheetData>
    <row r="1" customHeight="1" spans="1:4">
      <c r="D1" s="92" t="s">
        <v>104</v>
      </c>
    </row>
    <row r="2" ht="31.5" customHeight="1" spans="1:4">
      <c r="A2" s="45" t="s">
        <v>105</v>
      </c>
      <c r="B2" s="134"/>
      <c r="C2" s="134"/>
      <c r="D2" s="134"/>
    </row>
    <row r="3" ht="17.25" customHeight="1" spans="1:4">
      <c r="A3" s="4" t="str">
        <f>"单位名称："&amp;"云南省林业和草原科学院热带林业研究所"</f>
        <v>单位名称：云南省林业和草原科学院热带林业研究所</v>
      </c>
      <c r="B3" s="135"/>
      <c r="C3" s="135"/>
      <c r="D3" s="94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6" t="s">
        <v>6</v>
      </c>
      <c r="C5" s="15" t="s">
        <v>106</v>
      </c>
      <c r="D5" s="136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7" t="s">
        <v>107</v>
      </c>
      <c r="B7" s="138">
        <v>3828241.53</v>
      </c>
      <c r="C7" s="139" t="s">
        <v>108</v>
      </c>
      <c r="D7" s="138">
        <v>3828241.53</v>
      </c>
    </row>
    <row r="8" ht="29.15" customHeight="1" spans="1:4">
      <c r="A8" s="140" t="s">
        <v>109</v>
      </c>
      <c r="B8" s="88">
        <v>3828241.53</v>
      </c>
      <c r="C8" s="111" t="str">
        <f>"（一）"&amp;"科学技术支出"</f>
        <v>（一）科学技术支出</v>
      </c>
      <c r="D8" s="88">
        <v>2379643.46</v>
      </c>
    </row>
    <row r="9" ht="29.15" customHeight="1" spans="1:4">
      <c r="A9" s="140" t="s">
        <v>110</v>
      </c>
      <c r="B9" s="88"/>
      <c r="C9" s="111" t="str">
        <f>"（二）"&amp;"社会保障和就业支出"</f>
        <v>（二）社会保障和就业支出</v>
      </c>
      <c r="D9" s="88">
        <v>344060.51</v>
      </c>
    </row>
    <row r="10" ht="29.15" customHeight="1" spans="1:4">
      <c r="A10" s="140" t="s">
        <v>111</v>
      </c>
      <c r="B10" s="88"/>
      <c r="C10" s="111" t="str">
        <f>"（三）"&amp;"卫生健康支出"</f>
        <v>（三）卫生健康支出</v>
      </c>
      <c r="D10" s="88">
        <v>376920.2</v>
      </c>
    </row>
    <row r="11" ht="29.15" customHeight="1" spans="1:4">
      <c r="A11" s="141" t="s">
        <v>112</v>
      </c>
      <c r="B11" s="142"/>
      <c r="C11" s="111" t="str">
        <f>"（四）"&amp;"农林水支出"</f>
        <v>（四）农林水支出</v>
      </c>
      <c r="D11" s="88">
        <v>500000</v>
      </c>
    </row>
    <row r="12" ht="29.15" customHeight="1" spans="1:4">
      <c r="A12" s="140" t="s">
        <v>109</v>
      </c>
      <c r="B12" s="121"/>
      <c r="C12" s="111" t="str">
        <f>"（五）"&amp;"住房保障支出"</f>
        <v>（五）住房保障支出</v>
      </c>
      <c r="D12" s="88">
        <v>227617.36</v>
      </c>
    </row>
    <row r="13" ht="29.15" customHeight="1" spans="1:4">
      <c r="A13" s="143" t="s">
        <v>110</v>
      </c>
      <c r="B13" s="121"/>
      <c r="C13" s="144"/>
      <c r="D13" s="142"/>
    </row>
    <row r="14" ht="29.15" customHeight="1" spans="1:4">
      <c r="A14" s="143" t="s">
        <v>111</v>
      </c>
      <c r="B14" s="142"/>
      <c r="C14" s="144"/>
      <c r="D14" s="142"/>
    </row>
    <row r="15" ht="29.15" customHeight="1" spans="1:4">
      <c r="A15" s="145"/>
      <c r="B15" s="142"/>
      <c r="C15" s="146" t="s">
        <v>113</v>
      </c>
      <c r="D15" s="142"/>
    </row>
    <row r="16" ht="29.15" customHeight="1" spans="1:4">
      <c r="A16" s="145" t="s">
        <v>114</v>
      </c>
      <c r="B16" s="142">
        <v>3828241.53</v>
      </c>
      <c r="C16" s="144" t="s">
        <v>25</v>
      </c>
      <c r="D16" s="142">
        <v>3828241.53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8"/>
  <sheetViews>
    <sheetView showZeros="0" topLeftCell="B3" workbookViewId="0">
      <selection activeCell="G3" sqref="G3"/>
    </sheetView>
  </sheetViews>
  <sheetFormatPr defaultColWidth="9.14166666666667" defaultRowHeight="14.25" customHeight="1" outlineLevelCol="6"/>
  <cols>
    <col min="1" max="1" width="20.1416666666667" customWidth="1"/>
    <col min="2" max="2" width="37.3083333333333" customWidth="1"/>
    <col min="3" max="3" width="24.275" customWidth="1"/>
    <col min="4" max="6" width="25.025" customWidth="1"/>
    <col min="7" max="7" width="24.275" customWidth="1"/>
  </cols>
  <sheetData>
    <row r="1" ht="12" customHeight="1" spans="1:7">
      <c r="D1" s="107"/>
      <c r="F1" s="55"/>
      <c r="G1" s="55" t="s">
        <v>115</v>
      </c>
    </row>
    <row r="2" ht="39" customHeight="1" spans="1:7">
      <c r="A2" s="3" t="s">
        <v>116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"单位名称："&amp;"云南省林业和草原科学院热带林业研究所"</f>
        <v>单位名称：云南省林业和草原科学院热带林业研究所</v>
      </c>
      <c r="F3" s="103"/>
      <c r="G3" s="103" t="s">
        <v>2</v>
      </c>
    </row>
    <row r="4" ht="20.25" customHeight="1" spans="1:7">
      <c r="A4" s="124" t="s">
        <v>117</v>
      </c>
      <c r="B4" s="125"/>
      <c r="C4" s="126" t="s">
        <v>31</v>
      </c>
      <c r="D4" s="11" t="s">
        <v>58</v>
      </c>
      <c r="E4" s="11"/>
      <c r="F4" s="12"/>
      <c r="G4" s="126" t="s">
        <v>59</v>
      </c>
    </row>
    <row r="5" ht="20.25" customHeight="1" spans="1:7">
      <c r="A5" s="127" t="s">
        <v>49</v>
      </c>
      <c r="B5" s="128" t="s">
        <v>50</v>
      </c>
      <c r="C5" s="95"/>
      <c r="D5" s="95" t="s">
        <v>33</v>
      </c>
      <c r="E5" s="95" t="s">
        <v>118</v>
      </c>
      <c r="F5" s="95" t="s">
        <v>119</v>
      </c>
      <c r="G5" s="95"/>
    </row>
    <row r="6" ht="13.5" customHeight="1" spans="1:7">
      <c r="A6" s="129" t="s">
        <v>120</v>
      </c>
      <c r="B6" s="129" t="s">
        <v>121</v>
      </c>
      <c r="C6" s="129" t="s">
        <v>122</v>
      </c>
      <c r="D6" s="62"/>
      <c r="E6" s="129" t="s">
        <v>123</v>
      </c>
      <c r="F6" s="129" t="s">
        <v>124</v>
      </c>
      <c r="G6" s="129" t="s">
        <v>125</v>
      </c>
    </row>
    <row r="7" ht="18" customHeight="1" spans="1:7">
      <c r="A7" s="29" t="s">
        <v>60</v>
      </c>
      <c r="B7" s="29" t="s">
        <v>61</v>
      </c>
      <c r="C7" s="22">
        <v>2379643.46</v>
      </c>
      <c r="D7" s="22">
        <v>2379643.46</v>
      </c>
      <c r="E7" s="22">
        <v>2183497</v>
      </c>
      <c r="F7" s="22">
        <v>196146.46</v>
      </c>
      <c r="G7" s="22"/>
    </row>
    <row r="8" ht="18" customHeight="1" spans="1:7">
      <c r="A8" s="29" t="s">
        <v>62</v>
      </c>
      <c r="B8" s="130" t="s">
        <v>63</v>
      </c>
      <c r="C8" s="22">
        <v>2379643.46</v>
      </c>
      <c r="D8" s="22">
        <v>2379643.46</v>
      </c>
      <c r="E8" s="22">
        <v>2183497</v>
      </c>
      <c r="F8" s="22">
        <v>196146.46</v>
      </c>
      <c r="G8" s="22"/>
    </row>
    <row r="9" ht="18" customHeight="1" spans="1:7">
      <c r="A9" s="29" t="s">
        <v>64</v>
      </c>
      <c r="B9" s="131" t="s">
        <v>65</v>
      </c>
      <c r="C9" s="22">
        <v>2379643.46</v>
      </c>
      <c r="D9" s="22">
        <v>2379643.46</v>
      </c>
      <c r="E9" s="22">
        <v>2183497</v>
      </c>
      <c r="F9" s="22">
        <v>196146.46</v>
      </c>
      <c r="G9" s="22"/>
    </row>
    <row r="10" ht="18" customHeight="1" spans="1:7">
      <c r="A10" s="29" t="s">
        <v>68</v>
      </c>
      <c r="B10" s="29" t="s">
        <v>69</v>
      </c>
      <c r="C10" s="22">
        <v>344060.51</v>
      </c>
      <c r="D10" s="22">
        <v>344060.51</v>
      </c>
      <c r="E10" s="22">
        <v>331640.51</v>
      </c>
      <c r="F10" s="22">
        <v>12420</v>
      </c>
      <c r="G10" s="22"/>
    </row>
    <row r="11" ht="18" customHeight="1" spans="1:7">
      <c r="A11" s="29" t="s">
        <v>70</v>
      </c>
      <c r="B11" s="130" t="s">
        <v>71</v>
      </c>
      <c r="C11" s="22">
        <v>327839.5</v>
      </c>
      <c r="D11" s="22">
        <v>327839.5</v>
      </c>
      <c r="E11" s="22">
        <v>315419.5</v>
      </c>
      <c r="F11" s="22">
        <v>12420</v>
      </c>
      <c r="G11" s="22"/>
    </row>
    <row r="12" ht="18" customHeight="1" spans="1:7">
      <c r="A12" s="29" t="s">
        <v>72</v>
      </c>
      <c r="B12" s="131" t="s">
        <v>73</v>
      </c>
      <c r="C12" s="22">
        <v>12420</v>
      </c>
      <c r="D12" s="22">
        <v>12420</v>
      </c>
      <c r="E12" s="22"/>
      <c r="F12" s="22">
        <v>12420</v>
      </c>
      <c r="G12" s="22"/>
    </row>
    <row r="13" ht="18" customHeight="1" spans="1:7">
      <c r="A13" s="29" t="s">
        <v>74</v>
      </c>
      <c r="B13" s="131" t="s">
        <v>75</v>
      </c>
      <c r="C13" s="22">
        <v>315419.5</v>
      </c>
      <c r="D13" s="22">
        <v>315419.5</v>
      </c>
      <c r="E13" s="22">
        <v>315419.5</v>
      </c>
      <c r="F13" s="22"/>
      <c r="G13" s="22"/>
    </row>
    <row r="14" ht="18" customHeight="1" spans="1:7">
      <c r="A14" s="29" t="s">
        <v>76</v>
      </c>
      <c r="B14" s="130" t="s">
        <v>77</v>
      </c>
      <c r="C14" s="22">
        <v>16221.01</v>
      </c>
      <c r="D14" s="22">
        <v>16221.01</v>
      </c>
      <c r="E14" s="22">
        <v>16221.01</v>
      </c>
      <c r="F14" s="22"/>
      <c r="G14" s="22"/>
    </row>
    <row r="15" ht="18" customHeight="1" spans="1:7">
      <c r="A15" s="29" t="s">
        <v>78</v>
      </c>
      <c r="B15" s="131" t="s">
        <v>77</v>
      </c>
      <c r="C15" s="22">
        <v>16221.01</v>
      </c>
      <c r="D15" s="22">
        <v>16221.01</v>
      </c>
      <c r="E15" s="22">
        <v>16221.01</v>
      </c>
      <c r="F15" s="22"/>
      <c r="G15" s="22"/>
    </row>
    <row r="16" ht="18" customHeight="1" spans="1:7">
      <c r="A16" s="29" t="s">
        <v>79</v>
      </c>
      <c r="B16" s="29" t="s">
        <v>80</v>
      </c>
      <c r="C16" s="22">
        <v>376920.2</v>
      </c>
      <c r="D16" s="22">
        <v>376920.2</v>
      </c>
      <c r="E16" s="22">
        <v>376920.2</v>
      </c>
      <c r="F16" s="22"/>
      <c r="G16" s="22"/>
    </row>
    <row r="17" ht="18" customHeight="1" spans="1:7">
      <c r="A17" s="29" t="s">
        <v>81</v>
      </c>
      <c r="B17" s="130" t="s">
        <v>82</v>
      </c>
      <c r="C17" s="22">
        <v>376920.2</v>
      </c>
      <c r="D17" s="22">
        <v>376920.2</v>
      </c>
      <c r="E17" s="22">
        <v>376920.2</v>
      </c>
      <c r="F17" s="22"/>
      <c r="G17" s="22"/>
    </row>
    <row r="18" ht="18" customHeight="1" spans="1:7">
      <c r="A18" s="29" t="s">
        <v>83</v>
      </c>
      <c r="B18" s="131" t="s">
        <v>84</v>
      </c>
      <c r="C18" s="22">
        <v>206994.04</v>
      </c>
      <c r="D18" s="22">
        <v>206994.04</v>
      </c>
      <c r="E18" s="22">
        <v>206994.04</v>
      </c>
      <c r="F18" s="22"/>
      <c r="G18" s="22"/>
    </row>
    <row r="19" ht="18" customHeight="1" spans="1:7">
      <c r="A19" s="29" t="s">
        <v>85</v>
      </c>
      <c r="B19" s="131" t="s">
        <v>86</v>
      </c>
      <c r="C19" s="22">
        <v>155520.16</v>
      </c>
      <c r="D19" s="22">
        <v>155520.16</v>
      </c>
      <c r="E19" s="22">
        <v>155520.16</v>
      </c>
      <c r="F19" s="22"/>
      <c r="G19" s="22"/>
    </row>
    <row r="20" ht="18" customHeight="1" spans="1:7">
      <c r="A20" s="29" t="s">
        <v>87</v>
      </c>
      <c r="B20" s="131" t="s">
        <v>88</v>
      </c>
      <c r="C20" s="22">
        <v>14406</v>
      </c>
      <c r="D20" s="22">
        <v>14406</v>
      </c>
      <c r="E20" s="22">
        <v>14406</v>
      </c>
      <c r="F20" s="22"/>
      <c r="G20" s="22"/>
    </row>
    <row r="21" ht="18" customHeight="1" spans="1:7">
      <c r="A21" s="29" t="s">
        <v>89</v>
      </c>
      <c r="B21" s="29" t="s">
        <v>90</v>
      </c>
      <c r="C21" s="22">
        <v>500000</v>
      </c>
      <c r="D21" s="22"/>
      <c r="E21" s="22"/>
      <c r="F21" s="22"/>
      <c r="G21" s="22">
        <v>500000</v>
      </c>
    </row>
    <row r="22" ht="18" customHeight="1" spans="1:7">
      <c r="A22" s="29" t="s">
        <v>91</v>
      </c>
      <c r="B22" s="130" t="s">
        <v>92</v>
      </c>
      <c r="C22" s="22">
        <v>500000</v>
      </c>
      <c r="D22" s="22"/>
      <c r="E22" s="22"/>
      <c r="F22" s="22"/>
      <c r="G22" s="22">
        <v>500000</v>
      </c>
    </row>
    <row r="23" ht="18" customHeight="1" spans="1:7">
      <c r="A23" s="29" t="s">
        <v>93</v>
      </c>
      <c r="B23" s="131" t="s">
        <v>94</v>
      </c>
      <c r="C23" s="22">
        <v>400000</v>
      </c>
      <c r="D23" s="22"/>
      <c r="E23" s="22"/>
      <c r="F23" s="22"/>
      <c r="G23" s="22">
        <v>400000</v>
      </c>
    </row>
    <row r="24" ht="18" customHeight="1" spans="1:7">
      <c r="A24" s="29" t="s">
        <v>95</v>
      </c>
      <c r="B24" s="131" t="s">
        <v>96</v>
      </c>
      <c r="C24" s="22">
        <v>100000</v>
      </c>
      <c r="D24" s="22"/>
      <c r="E24" s="22"/>
      <c r="F24" s="22"/>
      <c r="G24" s="22">
        <v>100000</v>
      </c>
    </row>
    <row r="25" ht="18" customHeight="1" spans="1:7">
      <c r="A25" s="29" t="s">
        <v>97</v>
      </c>
      <c r="B25" s="29" t="s">
        <v>98</v>
      </c>
      <c r="C25" s="22">
        <v>227617.36</v>
      </c>
      <c r="D25" s="22">
        <v>227617.36</v>
      </c>
      <c r="E25" s="22">
        <v>227617.36</v>
      </c>
      <c r="F25" s="22"/>
      <c r="G25" s="22"/>
    </row>
    <row r="26" ht="18" customHeight="1" spans="1:7">
      <c r="A26" s="29" t="s">
        <v>99</v>
      </c>
      <c r="B26" s="130" t="s">
        <v>100</v>
      </c>
      <c r="C26" s="22">
        <v>227617.36</v>
      </c>
      <c r="D26" s="22">
        <v>227617.36</v>
      </c>
      <c r="E26" s="22">
        <v>227617.36</v>
      </c>
      <c r="F26" s="22"/>
      <c r="G26" s="22"/>
    </row>
    <row r="27" ht="18" customHeight="1" spans="1:7">
      <c r="A27" s="29" t="s">
        <v>101</v>
      </c>
      <c r="B27" s="131" t="s">
        <v>102</v>
      </c>
      <c r="C27" s="22">
        <v>227617.36</v>
      </c>
      <c r="D27" s="22">
        <v>227617.36</v>
      </c>
      <c r="E27" s="22">
        <v>227617.36</v>
      </c>
      <c r="F27" s="22"/>
      <c r="G27" s="22"/>
    </row>
    <row r="28" ht="18" customHeight="1" spans="1:7">
      <c r="A28" s="132" t="s">
        <v>103</v>
      </c>
      <c r="B28" s="133" t="s">
        <v>103</v>
      </c>
      <c r="C28" s="22">
        <v>3828241.53</v>
      </c>
      <c r="D28" s="22">
        <v>3328241.53</v>
      </c>
      <c r="E28" s="22">
        <v>3119675.07</v>
      </c>
      <c r="F28" s="22">
        <v>208566.46</v>
      </c>
      <c r="G28" s="22">
        <v>500000</v>
      </c>
    </row>
  </sheetData>
  <mergeCells count="7">
    <mergeCell ref="A2:G2"/>
    <mergeCell ref="A3:E3"/>
    <mergeCell ref="A4:B4"/>
    <mergeCell ref="D4:F4"/>
    <mergeCell ref="A28:B28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8"/>
  <sheetViews>
    <sheetView showZeros="0" workbookViewId="0">
      <selection activeCell="A8" sqref="A8:F8"/>
    </sheetView>
  </sheetViews>
  <sheetFormatPr defaultColWidth="9.14166666666667" defaultRowHeight="14.25" customHeight="1" outlineLevelRow="7" outlineLevelCol="5"/>
  <cols>
    <col min="1" max="1" width="27.4166666666667" customWidth="1"/>
    <col min="2" max="6" width="31.175" customWidth="1"/>
  </cols>
  <sheetData>
    <row r="1" ht="12" customHeight="1" spans="1:6">
      <c r="A1" s="117"/>
      <c r="B1" s="117"/>
      <c r="C1" s="60"/>
      <c r="F1" s="59" t="s">
        <v>126</v>
      </c>
    </row>
    <row r="2" ht="25.5" customHeight="1" spans="1:6">
      <c r="A2" s="118" t="s">
        <v>127</v>
      </c>
      <c r="B2" s="118"/>
      <c r="C2" s="118"/>
      <c r="D2" s="118"/>
      <c r="E2" s="118"/>
      <c r="F2" s="118"/>
    </row>
    <row r="3" ht="15.75" customHeight="1" spans="1:6">
      <c r="A3" s="4" t="str">
        <f>"单位名称："&amp;"云南省林业和草原科学院热带林业研究所"</f>
        <v>单位名称：云南省林业和草原科学院热带林业研究所</v>
      </c>
      <c r="B3" s="117"/>
      <c r="C3" s="60"/>
      <c r="F3" s="59" t="s">
        <v>2</v>
      </c>
    </row>
    <row r="4" ht="19.5" customHeight="1" spans="1:6">
      <c r="A4" s="9" t="s">
        <v>128</v>
      </c>
      <c r="B4" s="15" t="s">
        <v>129</v>
      </c>
      <c r="C4" s="10" t="s">
        <v>130</v>
      </c>
      <c r="D4" s="11"/>
      <c r="E4" s="12"/>
      <c r="F4" s="15" t="s">
        <v>131</v>
      </c>
    </row>
    <row r="5" ht="19.5" customHeight="1" spans="1:6">
      <c r="A5" s="17"/>
      <c r="B5" s="18"/>
      <c r="C5" s="62" t="s">
        <v>33</v>
      </c>
      <c r="D5" s="62" t="s">
        <v>132</v>
      </c>
      <c r="E5" s="62" t="s">
        <v>133</v>
      </c>
      <c r="F5" s="18"/>
    </row>
    <row r="6" ht="18.75" customHeight="1" spans="1:6">
      <c r="A6" s="119">
        <v>1</v>
      </c>
      <c r="B6" s="119">
        <v>2</v>
      </c>
      <c r="C6" s="120">
        <v>3</v>
      </c>
      <c r="D6" s="119">
        <v>4</v>
      </c>
      <c r="E6" s="119">
        <v>5</v>
      </c>
      <c r="F6" s="119">
        <v>6</v>
      </c>
    </row>
    <row r="7" ht="18.75" customHeight="1" spans="1:6">
      <c r="A7" s="121"/>
      <c r="B7" s="121"/>
      <c r="C7" s="122"/>
      <c r="D7" s="121"/>
      <c r="E7" s="121"/>
      <c r="F7" s="121"/>
    </row>
    <row r="8" customHeight="1" spans="1:6">
      <c r="A8" s="123" t="s">
        <v>134</v>
      </c>
      <c r="B8" s="123"/>
      <c r="C8" s="123"/>
      <c r="D8" s="123"/>
      <c r="E8" s="123"/>
      <c r="F8" s="123"/>
    </row>
  </sheetData>
  <mergeCells count="7">
    <mergeCell ref="A2:F2"/>
    <mergeCell ref="A3:D3"/>
    <mergeCell ref="C4:E4"/>
    <mergeCell ref="A8:F8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40"/>
  <sheetViews>
    <sheetView showZeros="0" topLeftCell="A35" workbookViewId="0">
      <selection activeCell="T6" sqref="T6:T7"/>
    </sheetView>
  </sheetViews>
  <sheetFormatPr defaultColWidth="9.14166666666667" defaultRowHeight="14.25" customHeight="1"/>
  <cols>
    <col min="1" max="1" width="37.225" customWidth="1"/>
    <col min="2" max="3" width="23.85" customWidth="1"/>
    <col min="4" max="4" width="14.6" customWidth="1"/>
    <col min="5" max="5" width="29.3333333333333" customWidth="1"/>
    <col min="6" max="6" width="14.75" customWidth="1"/>
    <col min="7" max="7" width="25.6666666666667" customWidth="1"/>
    <col min="8" max="10" width="15.3083333333333" customWidth="1"/>
    <col min="11" max="11" width="17.1083333333333" customWidth="1"/>
    <col min="12" max="13" width="15.3083333333333" customWidth="1"/>
    <col min="14" max="15" width="14.75" customWidth="1"/>
    <col min="16" max="16" width="17.6666666666667" customWidth="1"/>
    <col min="17" max="17" width="17.4416666666667" customWidth="1"/>
    <col min="18" max="19" width="15.025" customWidth="1"/>
    <col min="20" max="20" width="11.8916666666667" customWidth="1"/>
    <col min="21" max="21" width="15.025" customWidth="1"/>
    <col min="22" max="22" width="17.4416666666667" customWidth="1"/>
    <col min="23" max="23" width="15.025" customWidth="1"/>
  </cols>
  <sheetData>
    <row r="1" ht="13.5" customHeight="1" spans="1:23">
      <c r="D1" s="1"/>
      <c r="E1" s="1"/>
      <c r="F1" s="1"/>
      <c r="G1" s="1"/>
      <c r="U1" s="107"/>
      <c r="W1" s="55" t="s">
        <v>135</v>
      </c>
    </row>
    <row r="2" ht="27.75" customHeight="1" spans="1:23">
      <c r="A2" s="26" t="s">
        <v>136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7" customHeight="1" spans="1:23">
      <c r="A3" s="4" t="str">
        <f>"单位名称："&amp;"云南省林业和草原科学院热带林业研究所"</f>
        <v>单位名称：云南省林业和草原科学院热带林业研究所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7"/>
      <c r="W3" s="103" t="s">
        <v>2</v>
      </c>
    </row>
    <row r="4" ht="21.75" customHeight="1" spans="1:23">
      <c r="A4" s="8" t="s">
        <v>137</v>
      </c>
      <c r="B4" s="8" t="s">
        <v>138</v>
      </c>
      <c r="C4" s="8" t="s">
        <v>139</v>
      </c>
      <c r="D4" s="9" t="s">
        <v>140</v>
      </c>
      <c r="E4" s="9" t="s">
        <v>141</v>
      </c>
      <c r="F4" s="9" t="s">
        <v>142</v>
      </c>
      <c r="G4" s="9" t="s">
        <v>143</v>
      </c>
      <c r="H4" s="62" t="s">
        <v>144</v>
      </c>
      <c r="I4" s="62"/>
      <c r="J4" s="62"/>
      <c r="K4" s="62"/>
      <c r="L4" s="109"/>
      <c r="M4" s="109"/>
      <c r="N4" s="109"/>
      <c r="O4" s="109"/>
      <c r="P4" s="109"/>
      <c r="Q4" s="47"/>
      <c r="R4" s="62"/>
      <c r="S4" s="62"/>
      <c r="T4" s="62"/>
      <c r="U4" s="62"/>
      <c r="V4" s="62"/>
      <c r="W4" s="62"/>
    </row>
    <row r="5" ht="21.75" customHeight="1" spans="1:23">
      <c r="A5" s="13"/>
      <c r="B5" s="13"/>
      <c r="C5" s="13"/>
      <c r="D5" s="14"/>
      <c r="E5" s="14"/>
      <c r="F5" s="14"/>
      <c r="G5" s="14"/>
      <c r="H5" s="62" t="s">
        <v>31</v>
      </c>
      <c r="I5" s="47" t="s">
        <v>34</v>
      </c>
      <c r="J5" s="47"/>
      <c r="K5" s="47"/>
      <c r="L5" s="109"/>
      <c r="M5" s="109"/>
      <c r="N5" s="109" t="s">
        <v>145</v>
      </c>
      <c r="O5" s="109"/>
      <c r="P5" s="109"/>
      <c r="Q5" s="47" t="s">
        <v>37</v>
      </c>
      <c r="R5" s="62" t="s">
        <v>52</v>
      </c>
      <c r="S5" s="47"/>
      <c r="T5" s="47"/>
      <c r="U5" s="47"/>
      <c r="V5" s="47"/>
      <c r="W5" s="47"/>
    </row>
    <row r="6" ht="15" customHeight="1" spans="1:23">
      <c r="A6" s="16"/>
      <c r="B6" s="16"/>
      <c r="C6" s="16"/>
      <c r="D6" s="17"/>
      <c r="E6" s="17"/>
      <c r="F6" s="17"/>
      <c r="G6" s="17"/>
      <c r="H6" s="62"/>
      <c r="I6" s="47" t="s">
        <v>146</v>
      </c>
      <c r="J6" s="47" t="s">
        <v>147</v>
      </c>
      <c r="K6" s="47" t="s">
        <v>148</v>
      </c>
      <c r="L6" s="114" t="s">
        <v>149</v>
      </c>
      <c r="M6" s="114" t="s">
        <v>150</v>
      </c>
      <c r="N6" s="114" t="s">
        <v>34</v>
      </c>
      <c r="O6" s="114" t="s">
        <v>35</v>
      </c>
      <c r="P6" s="114" t="s">
        <v>36</v>
      </c>
      <c r="Q6" s="47"/>
      <c r="R6" s="47" t="s">
        <v>33</v>
      </c>
      <c r="S6" s="47" t="s">
        <v>44</v>
      </c>
      <c r="T6" s="47" t="s">
        <v>151</v>
      </c>
      <c r="U6" s="47" t="s">
        <v>40</v>
      </c>
      <c r="V6" s="47" t="s">
        <v>41</v>
      </c>
      <c r="W6" s="47" t="s">
        <v>42</v>
      </c>
    </row>
    <row r="7" ht="27.75" customHeight="1" spans="1:23">
      <c r="A7" s="16"/>
      <c r="B7" s="16"/>
      <c r="C7" s="16"/>
      <c r="D7" s="17"/>
      <c r="E7" s="17"/>
      <c r="F7" s="17"/>
      <c r="G7" s="17"/>
      <c r="H7" s="62"/>
      <c r="I7" s="47"/>
      <c r="J7" s="47"/>
      <c r="K7" s="47"/>
      <c r="L7" s="114"/>
      <c r="M7" s="114"/>
      <c r="N7" s="114"/>
      <c r="O7" s="114"/>
      <c r="P7" s="114"/>
      <c r="Q7" s="47"/>
      <c r="R7" s="47"/>
      <c r="S7" s="47"/>
      <c r="T7" s="47"/>
      <c r="U7" s="47"/>
      <c r="V7" s="47"/>
      <c r="W7" s="47"/>
    </row>
    <row r="8" ht="16" customHeight="1" spans="1:23">
      <c r="A8" s="115">
        <v>1</v>
      </c>
      <c r="B8" s="115">
        <v>2</v>
      </c>
      <c r="C8" s="115">
        <v>3</v>
      </c>
      <c r="D8" s="115">
        <v>4</v>
      </c>
      <c r="E8" s="115">
        <v>5</v>
      </c>
      <c r="F8" s="115">
        <v>6</v>
      </c>
      <c r="G8" s="115">
        <v>7</v>
      </c>
      <c r="H8" s="115">
        <v>8</v>
      </c>
      <c r="I8" s="115">
        <v>9</v>
      </c>
      <c r="J8" s="115">
        <v>10</v>
      </c>
      <c r="K8" s="115">
        <v>11</v>
      </c>
      <c r="L8" s="115">
        <v>12</v>
      </c>
      <c r="M8" s="115">
        <v>13</v>
      </c>
      <c r="N8" s="115">
        <v>14</v>
      </c>
      <c r="O8" s="115">
        <v>15</v>
      </c>
      <c r="P8" s="115">
        <v>16</v>
      </c>
      <c r="Q8" s="115">
        <v>17</v>
      </c>
      <c r="R8" s="115">
        <v>18</v>
      </c>
      <c r="S8" s="115">
        <v>19</v>
      </c>
      <c r="T8" s="115">
        <v>20</v>
      </c>
      <c r="U8" s="115">
        <v>21</v>
      </c>
      <c r="V8" s="115">
        <v>22</v>
      </c>
      <c r="W8" s="115">
        <v>23</v>
      </c>
    </row>
    <row r="9" ht="31" customHeight="1" spans="1:23">
      <c r="A9" s="116" t="s">
        <v>46</v>
      </c>
      <c r="B9" s="112"/>
      <c r="C9" s="111"/>
      <c r="D9" s="111"/>
      <c r="E9" s="111"/>
      <c r="F9" s="111"/>
      <c r="G9" s="111"/>
      <c r="H9" s="22">
        <v>3573241.53</v>
      </c>
      <c r="I9" s="22">
        <v>3328241.53</v>
      </c>
      <c r="J9" s="22">
        <v>842864.9</v>
      </c>
      <c r="K9" s="22"/>
      <c r="L9" s="22">
        <v>2485376.63</v>
      </c>
      <c r="M9" s="22"/>
      <c r="N9" s="22"/>
      <c r="O9" s="22"/>
      <c r="P9" s="22"/>
      <c r="Q9" s="22"/>
      <c r="R9" s="22">
        <v>245000</v>
      </c>
      <c r="S9" s="22">
        <v>245000</v>
      </c>
      <c r="T9" s="22"/>
      <c r="U9" s="22"/>
      <c r="V9" s="22"/>
      <c r="W9" s="22"/>
    </row>
    <row r="10" ht="31.4" customHeight="1" spans="1:23">
      <c r="A10" s="116" t="s">
        <v>46</v>
      </c>
      <c r="B10" s="112" t="s">
        <v>152</v>
      </c>
      <c r="C10" s="111" t="s">
        <v>102</v>
      </c>
      <c r="D10" s="111" t="s">
        <v>101</v>
      </c>
      <c r="E10" s="111" t="s">
        <v>102</v>
      </c>
      <c r="F10" s="111" t="s">
        <v>153</v>
      </c>
      <c r="G10" s="111" t="s">
        <v>102</v>
      </c>
      <c r="H10" s="22">
        <v>227617.36</v>
      </c>
      <c r="I10" s="22">
        <v>227617.36</v>
      </c>
      <c r="J10" s="22">
        <v>56904.34</v>
      </c>
      <c r="K10" s="22"/>
      <c r="L10" s="22">
        <v>170713.02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6" t="s">
        <v>46</v>
      </c>
      <c r="B11" s="112" t="s">
        <v>154</v>
      </c>
      <c r="C11" s="111" t="s">
        <v>155</v>
      </c>
      <c r="D11" s="111" t="s">
        <v>64</v>
      </c>
      <c r="E11" s="111" t="s">
        <v>65</v>
      </c>
      <c r="F11" s="111" t="s">
        <v>156</v>
      </c>
      <c r="G11" s="111" t="s">
        <v>157</v>
      </c>
      <c r="H11" s="22">
        <v>910092</v>
      </c>
      <c r="I11" s="22">
        <v>910092</v>
      </c>
      <c r="J11" s="22">
        <v>227523</v>
      </c>
      <c r="K11" s="22"/>
      <c r="L11" s="22">
        <v>682569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6" t="s">
        <v>46</v>
      </c>
      <c r="B12" s="112" t="s">
        <v>154</v>
      </c>
      <c r="C12" s="111" t="s">
        <v>155</v>
      </c>
      <c r="D12" s="111" t="s">
        <v>64</v>
      </c>
      <c r="E12" s="111" t="s">
        <v>65</v>
      </c>
      <c r="F12" s="111" t="s">
        <v>158</v>
      </c>
      <c r="G12" s="111" t="s">
        <v>159</v>
      </c>
      <c r="H12" s="22">
        <v>87600</v>
      </c>
      <c r="I12" s="22">
        <v>87600</v>
      </c>
      <c r="J12" s="22">
        <v>21900</v>
      </c>
      <c r="K12" s="22"/>
      <c r="L12" s="22">
        <v>65700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6" t="s">
        <v>46</v>
      </c>
      <c r="B13" s="112" t="s">
        <v>154</v>
      </c>
      <c r="C13" s="111" t="s">
        <v>155</v>
      </c>
      <c r="D13" s="111" t="s">
        <v>64</v>
      </c>
      <c r="E13" s="111" t="s">
        <v>65</v>
      </c>
      <c r="F13" s="111" t="s">
        <v>160</v>
      </c>
      <c r="G13" s="111" t="s">
        <v>161</v>
      </c>
      <c r="H13" s="22">
        <v>83341</v>
      </c>
      <c r="I13" s="22">
        <v>75841</v>
      </c>
      <c r="J13" s="22">
        <v>18960.25</v>
      </c>
      <c r="K13" s="22"/>
      <c r="L13" s="22">
        <v>56880.75</v>
      </c>
      <c r="M13" s="22"/>
      <c r="N13" s="22"/>
      <c r="O13" s="22"/>
      <c r="P13" s="22"/>
      <c r="Q13" s="22"/>
      <c r="R13" s="22">
        <v>7500</v>
      </c>
      <c r="S13" s="22">
        <v>7500</v>
      </c>
      <c r="T13" s="22"/>
      <c r="U13" s="22"/>
      <c r="V13" s="22"/>
      <c r="W13" s="22"/>
    </row>
    <row r="14" ht="31.4" customHeight="1" spans="1:23">
      <c r="A14" s="116" t="s">
        <v>46</v>
      </c>
      <c r="B14" s="112" t="s">
        <v>154</v>
      </c>
      <c r="C14" s="111" t="s">
        <v>155</v>
      </c>
      <c r="D14" s="111" t="s">
        <v>64</v>
      </c>
      <c r="E14" s="111" t="s">
        <v>65</v>
      </c>
      <c r="F14" s="111" t="s">
        <v>162</v>
      </c>
      <c r="G14" s="111" t="s">
        <v>163</v>
      </c>
      <c r="H14" s="22">
        <v>1169964</v>
      </c>
      <c r="I14" s="22">
        <v>1109964</v>
      </c>
      <c r="J14" s="22">
        <v>277491</v>
      </c>
      <c r="K14" s="22"/>
      <c r="L14" s="22">
        <v>832473</v>
      </c>
      <c r="M14" s="22"/>
      <c r="N14" s="22"/>
      <c r="O14" s="22"/>
      <c r="P14" s="22"/>
      <c r="Q14" s="22"/>
      <c r="R14" s="22">
        <v>60000</v>
      </c>
      <c r="S14" s="22">
        <v>60000</v>
      </c>
      <c r="T14" s="22"/>
      <c r="U14" s="22"/>
      <c r="V14" s="22"/>
      <c r="W14" s="22"/>
    </row>
    <row r="15" ht="31.4" customHeight="1" spans="1:23">
      <c r="A15" s="116" t="s">
        <v>46</v>
      </c>
      <c r="B15" s="112" t="s">
        <v>164</v>
      </c>
      <c r="C15" s="111" t="s">
        <v>165</v>
      </c>
      <c r="D15" s="111" t="s">
        <v>74</v>
      </c>
      <c r="E15" s="111" t="s">
        <v>75</v>
      </c>
      <c r="F15" s="111" t="s">
        <v>166</v>
      </c>
      <c r="G15" s="111" t="s">
        <v>167</v>
      </c>
      <c r="H15" s="22">
        <v>315419.5</v>
      </c>
      <c r="I15" s="22">
        <v>315419.5</v>
      </c>
      <c r="J15" s="22">
        <v>78854.88</v>
      </c>
      <c r="K15" s="22"/>
      <c r="L15" s="22">
        <v>236564.62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6" t="s">
        <v>46</v>
      </c>
      <c r="B16" s="112" t="s">
        <v>164</v>
      </c>
      <c r="C16" s="111" t="s">
        <v>165</v>
      </c>
      <c r="D16" s="111" t="s">
        <v>78</v>
      </c>
      <c r="E16" s="111" t="s">
        <v>77</v>
      </c>
      <c r="F16" s="111" t="s">
        <v>168</v>
      </c>
      <c r="G16" s="111" t="s">
        <v>169</v>
      </c>
      <c r="H16" s="22">
        <v>16221.01</v>
      </c>
      <c r="I16" s="22">
        <v>16221.01</v>
      </c>
      <c r="J16" s="22">
        <v>4055.26</v>
      </c>
      <c r="K16" s="22"/>
      <c r="L16" s="22">
        <v>12165.75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6" t="s">
        <v>46</v>
      </c>
      <c r="B17" s="112" t="s">
        <v>164</v>
      </c>
      <c r="C17" s="111" t="s">
        <v>165</v>
      </c>
      <c r="D17" s="111" t="s">
        <v>83</v>
      </c>
      <c r="E17" s="111" t="s">
        <v>84</v>
      </c>
      <c r="F17" s="111" t="s">
        <v>170</v>
      </c>
      <c r="G17" s="111" t="s">
        <v>171</v>
      </c>
      <c r="H17" s="22">
        <v>206994.04</v>
      </c>
      <c r="I17" s="22">
        <v>206994.04</v>
      </c>
      <c r="J17" s="22">
        <v>51748.51</v>
      </c>
      <c r="K17" s="22"/>
      <c r="L17" s="22">
        <v>155245.53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6" t="s">
        <v>46</v>
      </c>
      <c r="B18" s="112" t="s">
        <v>164</v>
      </c>
      <c r="C18" s="111" t="s">
        <v>165</v>
      </c>
      <c r="D18" s="111" t="s">
        <v>85</v>
      </c>
      <c r="E18" s="111" t="s">
        <v>86</v>
      </c>
      <c r="F18" s="111" t="s">
        <v>172</v>
      </c>
      <c r="G18" s="111" t="s">
        <v>173</v>
      </c>
      <c r="H18" s="22">
        <v>155520.16</v>
      </c>
      <c r="I18" s="22">
        <v>155520.16</v>
      </c>
      <c r="J18" s="22">
        <v>38880.04</v>
      </c>
      <c r="K18" s="22"/>
      <c r="L18" s="22">
        <v>116640.12</v>
      </c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6" t="s">
        <v>46</v>
      </c>
      <c r="B19" s="112" t="s">
        <v>164</v>
      </c>
      <c r="C19" s="111" t="s">
        <v>165</v>
      </c>
      <c r="D19" s="111" t="s">
        <v>87</v>
      </c>
      <c r="E19" s="111" t="s">
        <v>88</v>
      </c>
      <c r="F19" s="111" t="s">
        <v>168</v>
      </c>
      <c r="G19" s="111" t="s">
        <v>169</v>
      </c>
      <c r="H19" s="22">
        <v>14406</v>
      </c>
      <c r="I19" s="22">
        <v>14406</v>
      </c>
      <c r="J19" s="22">
        <v>14406</v>
      </c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6" t="s">
        <v>46</v>
      </c>
      <c r="B20" s="112" t="s">
        <v>174</v>
      </c>
      <c r="C20" s="111" t="s">
        <v>175</v>
      </c>
      <c r="D20" s="111" t="s">
        <v>64</v>
      </c>
      <c r="E20" s="111" t="s">
        <v>65</v>
      </c>
      <c r="F20" s="111" t="s">
        <v>176</v>
      </c>
      <c r="G20" s="111" t="s">
        <v>177</v>
      </c>
      <c r="H20" s="22">
        <v>46000</v>
      </c>
      <c r="I20" s="22"/>
      <c r="J20" s="22"/>
      <c r="K20" s="22"/>
      <c r="L20" s="22"/>
      <c r="M20" s="22"/>
      <c r="N20" s="22"/>
      <c r="O20" s="22"/>
      <c r="P20" s="22"/>
      <c r="Q20" s="22"/>
      <c r="R20" s="22">
        <v>46000</v>
      </c>
      <c r="S20" s="22">
        <v>46000</v>
      </c>
      <c r="T20" s="22"/>
      <c r="U20" s="22"/>
      <c r="V20" s="22"/>
      <c r="W20" s="22"/>
    </row>
    <row r="21" ht="31.4" customHeight="1" spans="1:23">
      <c r="A21" s="116" t="s">
        <v>46</v>
      </c>
      <c r="B21" s="112" t="s">
        <v>178</v>
      </c>
      <c r="C21" s="111" t="s">
        <v>131</v>
      </c>
      <c r="D21" s="111" t="s">
        <v>64</v>
      </c>
      <c r="E21" s="111" t="s">
        <v>65</v>
      </c>
      <c r="F21" s="111" t="s">
        <v>179</v>
      </c>
      <c r="G21" s="111" t="s">
        <v>131</v>
      </c>
      <c r="H21" s="22">
        <v>10000</v>
      </c>
      <c r="I21" s="22"/>
      <c r="J21" s="22"/>
      <c r="K21" s="22"/>
      <c r="L21" s="22"/>
      <c r="M21" s="22"/>
      <c r="N21" s="22"/>
      <c r="O21" s="22"/>
      <c r="P21" s="22"/>
      <c r="Q21" s="22"/>
      <c r="R21" s="22">
        <v>10000</v>
      </c>
      <c r="S21" s="22">
        <v>10000</v>
      </c>
      <c r="T21" s="22"/>
      <c r="U21" s="22"/>
      <c r="V21" s="22"/>
      <c r="W21" s="22"/>
    </row>
    <row r="22" ht="31.4" customHeight="1" spans="1:23">
      <c r="A22" s="116" t="s">
        <v>46</v>
      </c>
      <c r="B22" s="112" t="s">
        <v>180</v>
      </c>
      <c r="C22" s="111" t="s">
        <v>181</v>
      </c>
      <c r="D22" s="111" t="s">
        <v>64</v>
      </c>
      <c r="E22" s="111" t="s">
        <v>65</v>
      </c>
      <c r="F22" s="111" t="s">
        <v>182</v>
      </c>
      <c r="G22" s="111" t="s">
        <v>181</v>
      </c>
      <c r="H22" s="22">
        <v>43669.94</v>
      </c>
      <c r="I22" s="22">
        <v>43669.94</v>
      </c>
      <c r="J22" s="22">
        <v>10917.49</v>
      </c>
      <c r="K22" s="22"/>
      <c r="L22" s="22">
        <v>32752.45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6" t="s">
        <v>46</v>
      </c>
      <c r="B23" s="112" t="s">
        <v>183</v>
      </c>
      <c r="C23" s="111" t="s">
        <v>184</v>
      </c>
      <c r="D23" s="111" t="s">
        <v>64</v>
      </c>
      <c r="E23" s="111" t="s">
        <v>65</v>
      </c>
      <c r="F23" s="111" t="s">
        <v>185</v>
      </c>
      <c r="G23" s="111" t="s">
        <v>186</v>
      </c>
      <c r="H23" s="22">
        <v>10000</v>
      </c>
      <c r="I23" s="22">
        <v>10000</v>
      </c>
      <c r="J23" s="22">
        <v>2500</v>
      </c>
      <c r="K23" s="22"/>
      <c r="L23" s="22">
        <v>7500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6" t="s">
        <v>46</v>
      </c>
      <c r="B24" s="112" t="s">
        <v>183</v>
      </c>
      <c r="C24" s="111" t="s">
        <v>184</v>
      </c>
      <c r="D24" s="111" t="s">
        <v>64</v>
      </c>
      <c r="E24" s="111" t="s">
        <v>65</v>
      </c>
      <c r="F24" s="111" t="s">
        <v>187</v>
      </c>
      <c r="G24" s="111" t="s">
        <v>188</v>
      </c>
      <c r="H24" s="22">
        <v>5000</v>
      </c>
      <c r="I24" s="22"/>
      <c r="J24" s="22"/>
      <c r="K24" s="22"/>
      <c r="L24" s="22"/>
      <c r="M24" s="22"/>
      <c r="N24" s="22"/>
      <c r="O24" s="22"/>
      <c r="P24" s="22"/>
      <c r="Q24" s="22"/>
      <c r="R24" s="22">
        <v>5000</v>
      </c>
      <c r="S24" s="22">
        <v>5000</v>
      </c>
      <c r="T24" s="22"/>
      <c r="U24" s="22"/>
      <c r="V24" s="22"/>
      <c r="W24" s="22"/>
    </row>
    <row r="25" ht="31.4" customHeight="1" spans="1:23">
      <c r="A25" s="116" t="s">
        <v>46</v>
      </c>
      <c r="B25" s="112" t="s">
        <v>183</v>
      </c>
      <c r="C25" s="111" t="s">
        <v>184</v>
      </c>
      <c r="D25" s="111" t="s">
        <v>64</v>
      </c>
      <c r="E25" s="111" t="s">
        <v>65</v>
      </c>
      <c r="F25" s="111" t="s">
        <v>189</v>
      </c>
      <c r="G25" s="111" t="s">
        <v>190</v>
      </c>
      <c r="H25" s="22">
        <v>1500</v>
      </c>
      <c r="I25" s="22"/>
      <c r="J25" s="22"/>
      <c r="K25" s="22"/>
      <c r="L25" s="22"/>
      <c r="M25" s="22"/>
      <c r="N25" s="22"/>
      <c r="O25" s="22"/>
      <c r="P25" s="22"/>
      <c r="Q25" s="22"/>
      <c r="R25" s="22">
        <v>1500</v>
      </c>
      <c r="S25" s="22">
        <v>1500</v>
      </c>
      <c r="T25" s="22"/>
      <c r="U25" s="22"/>
      <c r="V25" s="22"/>
      <c r="W25" s="22"/>
    </row>
    <row r="26" ht="31.4" customHeight="1" spans="1:23">
      <c r="A26" s="116" t="s">
        <v>46</v>
      </c>
      <c r="B26" s="112" t="s">
        <v>183</v>
      </c>
      <c r="C26" s="111" t="s">
        <v>184</v>
      </c>
      <c r="D26" s="111" t="s">
        <v>64</v>
      </c>
      <c r="E26" s="111" t="s">
        <v>65</v>
      </c>
      <c r="F26" s="111" t="s">
        <v>191</v>
      </c>
      <c r="G26" s="111" t="s">
        <v>192</v>
      </c>
      <c r="H26" s="22">
        <v>21000</v>
      </c>
      <c r="I26" s="22">
        <v>16000</v>
      </c>
      <c r="J26" s="22">
        <v>4000</v>
      </c>
      <c r="K26" s="22"/>
      <c r="L26" s="22">
        <v>12000</v>
      </c>
      <c r="M26" s="22"/>
      <c r="N26" s="22"/>
      <c r="O26" s="22"/>
      <c r="P26" s="22"/>
      <c r="Q26" s="22"/>
      <c r="R26" s="22">
        <v>5000</v>
      </c>
      <c r="S26" s="22">
        <v>5000</v>
      </c>
      <c r="T26" s="22"/>
      <c r="U26" s="22"/>
      <c r="V26" s="22"/>
      <c r="W26" s="22"/>
    </row>
    <row r="27" ht="31.4" customHeight="1" spans="1:23">
      <c r="A27" s="116" t="s">
        <v>46</v>
      </c>
      <c r="B27" s="112" t="s">
        <v>183</v>
      </c>
      <c r="C27" s="111" t="s">
        <v>184</v>
      </c>
      <c r="D27" s="111" t="s">
        <v>64</v>
      </c>
      <c r="E27" s="111" t="s">
        <v>65</v>
      </c>
      <c r="F27" s="111" t="s">
        <v>193</v>
      </c>
      <c r="G27" s="111" t="s">
        <v>194</v>
      </c>
      <c r="H27" s="22">
        <v>15000</v>
      </c>
      <c r="I27" s="22">
        <v>15000</v>
      </c>
      <c r="J27" s="22">
        <v>3750</v>
      </c>
      <c r="K27" s="22"/>
      <c r="L27" s="22">
        <v>11250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6" t="s">
        <v>46</v>
      </c>
      <c r="B28" s="112" t="s">
        <v>183</v>
      </c>
      <c r="C28" s="111" t="s">
        <v>184</v>
      </c>
      <c r="D28" s="111" t="s">
        <v>64</v>
      </c>
      <c r="E28" s="111" t="s">
        <v>65</v>
      </c>
      <c r="F28" s="111" t="s">
        <v>195</v>
      </c>
      <c r="G28" s="111" t="s">
        <v>196</v>
      </c>
      <c r="H28" s="22">
        <v>3000</v>
      </c>
      <c r="I28" s="22">
        <v>3000</v>
      </c>
      <c r="J28" s="22">
        <v>750</v>
      </c>
      <c r="K28" s="22"/>
      <c r="L28" s="22">
        <v>2250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6" t="s">
        <v>46</v>
      </c>
      <c r="B29" s="112" t="s">
        <v>183</v>
      </c>
      <c r="C29" s="111" t="s">
        <v>184</v>
      </c>
      <c r="D29" s="111" t="s">
        <v>64</v>
      </c>
      <c r="E29" s="111" t="s">
        <v>65</v>
      </c>
      <c r="F29" s="111" t="s">
        <v>197</v>
      </c>
      <c r="G29" s="111" t="s">
        <v>198</v>
      </c>
      <c r="H29" s="22">
        <v>60000</v>
      </c>
      <c r="I29" s="22">
        <v>50000</v>
      </c>
      <c r="J29" s="22">
        <v>12500</v>
      </c>
      <c r="K29" s="22"/>
      <c r="L29" s="22">
        <v>37500</v>
      </c>
      <c r="M29" s="22"/>
      <c r="N29" s="22"/>
      <c r="O29" s="22"/>
      <c r="P29" s="22"/>
      <c r="Q29" s="22"/>
      <c r="R29" s="22">
        <v>10000</v>
      </c>
      <c r="S29" s="22">
        <v>10000</v>
      </c>
      <c r="T29" s="22"/>
      <c r="U29" s="22"/>
      <c r="V29" s="22"/>
      <c r="W29" s="22"/>
    </row>
    <row r="30" ht="31.4" customHeight="1" spans="1:23">
      <c r="A30" s="116" t="s">
        <v>46</v>
      </c>
      <c r="B30" s="112" t="s">
        <v>183</v>
      </c>
      <c r="C30" s="111" t="s">
        <v>184</v>
      </c>
      <c r="D30" s="111" t="s">
        <v>64</v>
      </c>
      <c r="E30" s="111" t="s">
        <v>65</v>
      </c>
      <c r="F30" s="111" t="s">
        <v>199</v>
      </c>
      <c r="G30" s="111" t="s">
        <v>200</v>
      </c>
      <c r="H30" s="22">
        <v>30000</v>
      </c>
      <c r="I30" s="22">
        <v>20000</v>
      </c>
      <c r="J30" s="22">
        <v>5000</v>
      </c>
      <c r="K30" s="22"/>
      <c r="L30" s="22">
        <v>15000</v>
      </c>
      <c r="M30" s="22"/>
      <c r="N30" s="22"/>
      <c r="O30" s="22"/>
      <c r="P30" s="22"/>
      <c r="Q30" s="22"/>
      <c r="R30" s="22">
        <v>10000</v>
      </c>
      <c r="S30" s="22">
        <v>10000</v>
      </c>
      <c r="T30" s="22"/>
      <c r="U30" s="22"/>
      <c r="V30" s="22"/>
      <c r="W30" s="22"/>
    </row>
    <row r="31" ht="31.4" customHeight="1" spans="1:23">
      <c r="A31" s="116" t="s">
        <v>46</v>
      </c>
      <c r="B31" s="112" t="s">
        <v>183</v>
      </c>
      <c r="C31" s="111" t="s">
        <v>184</v>
      </c>
      <c r="D31" s="111" t="s">
        <v>64</v>
      </c>
      <c r="E31" s="111" t="s">
        <v>65</v>
      </c>
      <c r="F31" s="111" t="s">
        <v>201</v>
      </c>
      <c r="G31" s="111" t="s">
        <v>202</v>
      </c>
      <c r="H31" s="22">
        <v>5000</v>
      </c>
      <c r="I31" s="22"/>
      <c r="J31" s="22"/>
      <c r="K31" s="22"/>
      <c r="L31" s="22"/>
      <c r="M31" s="22"/>
      <c r="N31" s="22"/>
      <c r="O31" s="22"/>
      <c r="P31" s="22"/>
      <c r="Q31" s="22"/>
      <c r="R31" s="22">
        <v>5000</v>
      </c>
      <c r="S31" s="22">
        <v>5000</v>
      </c>
      <c r="T31" s="22"/>
      <c r="U31" s="22"/>
      <c r="V31" s="22"/>
      <c r="W31" s="22"/>
    </row>
    <row r="32" ht="31.4" customHeight="1" spans="1:23">
      <c r="A32" s="116" t="s">
        <v>46</v>
      </c>
      <c r="B32" s="112" t="s">
        <v>183</v>
      </c>
      <c r="C32" s="111" t="s">
        <v>184</v>
      </c>
      <c r="D32" s="111" t="s">
        <v>64</v>
      </c>
      <c r="E32" s="111" t="s">
        <v>65</v>
      </c>
      <c r="F32" s="111" t="s">
        <v>203</v>
      </c>
      <c r="G32" s="111" t="s">
        <v>204</v>
      </c>
      <c r="H32" s="22">
        <v>20000</v>
      </c>
      <c r="I32" s="22"/>
      <c r="J32" s="22"/>
      <c r="K32" s="22"/>
      <c r="L32" s="22"/>
      <c r="M32" s="22"/>
      <c r="N32" s="22"/>
      <c r="O32" s="22"/>
      <c r="P32" s="22"/>
      <c r="Q32" s="22"/>
      <c r="R32" s="22">
        <v>20000</v>
      </c>
      <c r="S32" s="22">
        <v>20000</v>
      </c>
      <c r="T32" s="22"/>
      <c r="U32" s="22"/>
      <c r="V32" s="22"/>
      <c r="W32" s="22"/>
    </row>
    <row r="33" ht="31.4" customHeight="1" spans="1:23">
      <c r="A33" s="116" t="s">
        <v>46</v>
      </c>
      <c r="B33" s="112" t="s">
        <v>183</v>
      </c>
      <c r="C33" s="111" t="s">
        <v>184</v>
      </c>
      <c r="D33" s="111" t="s">
        <v>64</v>
      </c>
      <c r="E33" s="111" t="s">
        <v>65</v>
      </c>
      <c r="F33" s="111" t="s">
        <v>205</v>
      </c>
      <c r="G33" s="111" t="s">
        <v>206</v>
      </c>
      <c r="H33" s="22">
        <v>20000</v>
      </c>
      <c r="I33" s="22">
        <v>10000</v>
      </c>
      <c r="J33" s="22">
        <v>2500</v>
      </c>
      <c r="K33" s="22"/>
      <c r="L33" s="22">
        <v>7500</v>
      </c>
      <c r="M33" s="22"/>
      <c r="N33" s="22"/>
      <c r="O33" s="22"/>
      <c r="P33" s="22"/>
      <c r="Q33" s="22"/>
      <c r="R33" s="22">
        <v>10000</v>
      </c>
      <c r="S33" s="22">
        <v>10000</v>
      </c>
      <c r="T33" s="22"/>
      <c r="U33" s="22"/>
      <c r="V33" s="22"/>
      <c r="W33" s="22"/>
    </row>
    <row r="34" ht="31.4" customHeight="1" spans="1:23">
      <c r="A34" s="116" t="s">
        <v>46</v>
      </c>
      <c r="B34" s="112" t="s">
        <v>183</v>
      </c>
      <c r="C34" s="111" t="s">
        <v>184</v>
      </c>
      <c r="D34" s="111" t="s">
        <v>64</v>
      </c>
      <c r="E34" s="111" t="s">
        <v>65</v>
      </c>
      <c r="F34" s="111" t="s">
        <v>207</v>
      </c>
      <c r="G34" s="111" t="s">
        <v>208</v>
      </c>
      <c r="H34" s="22">
        <v>3000</v>
      </c>
      <c r="I34" s="22"/>
      <c r="J34" s="22"/>
      <c r="K34" s="22"/>
      <c r="L34" s="22"/>
      <c r="M34" s="22"/>
      <c r="N34" s="22"/>
      <c r="O34" s="22"/>
      <c r="P34" s="22"/>
      <c r="Q34" s="22"/>
      <c r="R34" s="22">
        <v>3000</v>
      </c>
      <c r="S34" s="22">
        <v>3000</v>
      </c>
      <c r="T34" s="22"/>
      <c r="U34" s="22"/>
      <c r="V34" s="22"/>
      <c r="W34" s="22"/>
    </row>
    <row r="35" ht="31.4" customHeight="1" spans="1:23">
      <c r="A35" s="116" t="s">
        <v>46</v>
      </c>
      <c r="B35" s="112" t="s">
        <v>183</v>
      </c>
      <c r="C35" s="111" t="s">
        <v>184</v>
      </c>
      <c r="D35" s="111" t="s">
        <v>64</v>
      </c>
      <c r="E35" s="111" t="s">
        <v>65</v>
      </c>
      <c r="F35" s="111" t="s">
        <v>209</v>
      </c>
      <c r="G35" s="111" t="s">
        <v>210</v>
      </c>
      <c r="H35" s="22">
        <v>8000</v>
      </c>
      <c r="I35" s="22"/>
      <c r="J35" s="22"/>
      <c r="K35" s="22"/>
      <c r="L35" s="22"/>
      <c r="M35" s="22"/>
      <c r="N35" s="22"/>
      <c r="O35" s="22"/>
      <c r="P35" s="22"/>
      <c r="Q35" s="22"/>
      <c r="R35" s="22">
        <v>8000</v>
      </c>
      <c r="S35" s="22">
        <v>8000</v>
      </c>
      <c r="T35" s="22"/>
      <c r="U35" s="22"/>
      <c r="V35" s="22"/>
      <c r="W35" s="22"/>
    </row>
    <row r="36" ht="31.4" customHeight="1" spans="1:23">
      <c r="A36" s="116" t="s">
        <v>46</v>
      </c>
      <c r="B36" s="112" t="s">
        <v>183</v>
      </c>
      <c r="C36" s="111" t="s">
        <v>184</v>
      </c>
      <c r="D36" s="111" t="s">
        <v>64</v>
      </c>
      <c r="E36" s="111" t="s">
        <v>65</v>
      </c>
      <c r="F36" s="111" t="s">
        <v>211</v>
      </c>
      <c r="G36" s="111" t="s">
        <v>212</v>
      </c>
      <c r="H36" s="22">
        <v>20000</v>
      </c>
      <c r="I36" s="22"/>
      <c r="J36" s="22"/>
      <c r="K36" s="22"/>
      <c r="L36" s="22"/>
      <c r="M36" s="22"/>
      <c r="N36" s="22"/>
      <c r="O36" s="22"/>
      <c r="P36" s="22"/>
      <c r="Q36" s="22"/>
      <c r="R36" s="22">
        <v>20000</v>
      </c>
      <c r="S36" s="22">
        <v>20000</v>
      </c>
      <c r="T36" s="22"/>
      <c r="U36" s="22"/>
      <c r="V36" s="22"/>
      <c r="W36" s="22"/>
    </row>
    <row r="37" ht="31.4" customHeight="1" spans="1:23">
      <c r="A37" s="116" t="s">
        <v>46</v>
      </c>
      <c r="B37" s="112" t="s">
        <v>183</v>
      </c>
      <c r="C37" s="111" t="s">
        <v>184</v>
      </c>
      <c r="D37" s="111" t="s">
        <v>64</v>
      </c>
      <c r="E37" s="111" t="s">
        <v>65</v>
      </c>
      <c r="F37" s="111" t="s">
        <v>213</v>
      </c>
      <c r="G37" s="111" t="s">
        <v>214</v>
      </c>
      <c r="H37" s="22">
        <v>20000</v>
      </c>
      <c r="I37" s="22"/>
      <c r="J37" s="22"/>
      <c r="K37" s="22"/>
      <c r="L37" s="22"/>
      <c r="M37" s="22"/>
      <c r="N37" s="22"/>
      <c r="O37" s="22"/>
      <c r="P37" s="22"/>
      <c r="Q37" s="22"/>
      <c r="R37" s="22">
        <v>20000</v>
      </c>
      <c r="S37" s="22">
        <v>20000</v>
      </c>
      <c r="T37" s="22"/>
      <c r="U37" s="22"/>
      <c r="V37" s="22"/>
      <c r="W37" s="22"/>
    </row>
    <row r="38" ht="31.4" customHeight="1" spans="1:23">
      <c r="A38" s="116" t="s">
        <v>46</v>
      </c>
      <c r="B38" s="112" t="s">
        <v>183</v>
      </c>
      <c r="C38" s="111" t="s">
        <v>184</v>
      </c>
      <c r="D38" s="111" t="s">
        <v>64</v>
      </c>
      <c r="E38" s="111" t="s">
        <v>65</v>
      </c>
      <c r="F38" s="111" t="s">
        <v>215</v>
      </c>
      <c r="G38" s="111" t="s">
        <v>216</v>
      </c>
      <c r="H38" s="22">
        <v>32476.52</v>
      </c>
      <c r="I38" s="22">
        <v>28476.52</v>
      </c>
      <c r="J38" s="22">
        <v>7119.13</v>
      </c>
      <c r="K38" s="22"/>
      <c r="L38" s="22">
        <v>21357.39</v>
      </c>
      <c r="M38" s="22"/>
      <c r="N38" s="22"/>
      <c r="O38" s="22"/>
      <c r="P38" s="22"/>
      <c r="Q38" s="22"/>
      <c r="R38" s="22">
        <v>4000</v>
      </c>
      <c r="S38" s="22">
        <v>4000</v>
      </c>
      <c r="T38" s="22"/>
      <c r="U38" s="22"/>
      <c r="V38" s="22"/>
      <c r="W38" s="22"/>
    </row>
    <row r="39" ht="31.4" customHeight="1" spans="1:23">
      <c r="A39" s="116" t="s">
        <v>46</v>
      </c>
      <c r="B39" s="112" t="s">
        <v>183</v>
      </c>
      <c r="C39" s="111" t="s">
        <v>184</v>
      </c>
      <c r="D39" s="111" t="s">
        <v>72</v>
      </c>
      <c r="E39" s="111" t="s">
        <v>73</v>
      </c>
      <c r="F39" s="111" t="s">
        <v>215</v>
      </c>
      <c r="G39" s="111" t="s">
        <v>216</v>
      </c>
      <c r="H39" s="22">
        <v>12420</v>
      </c>
      <c r="I39" s="22">
        <v>12420</v>
      </c>
      <c r="J39" s="22">
        <v>3105</v>
      </c>
      <c r="K39" s="22"/>
      <c r="L39" s="22">
        <v>9315</v>
      </c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</row>
    <row r="40" ht="18.75" customHeight="1" spans="1:23">
      <c r="A40" s="30" t="s">
        <v>103</v>
      </c>
      <c r="B40" s="31"/>
      <c r="C40" s="31"/>
      <c r="D40" s="31"/>
      <c r="E40" s="31"/>
      <c r="F40" s="31"/>
      <c r="G40" s="32"/>
      <c r="H40" s="22">
        <v>3573241.53</v>
      </c>
      <c r="I40" s="22">
        <v>3328241.53</v>
      </c>
      <c r="J40" s="22">
        <v>842864.9</v>
      </c>
      <c r="K40" s="22"/>
      <c r="L40" s="22">
        <v>2485376.63</v>
      </c>
      <c r="M40" s="22"/>
      <c r="N40" s="22"/>
      <c r="O40" s="22"/>
      <c r="P40" s="22"/>
      <c r="Q40" s="22"/>
      <c r="R40" s="22">
        <v>245000</v>
      </c>
      <c r="S40" s="22">
        <v>245000</v>
      </c>
      <c r="T40" s="22"/>
      <c r="U40" s="22"/>
      <c r="V40" s="22"/>
      <c r="W40" s="22"/>
    </row>
  </sheetData>
  <mergeCells count="30">
    <mergeCell ref="A2:W2"/>
    <mergeCell ref="A3:G3"/>
    <mergeCell ref="H4:W4"/>
    <mergeCell ref="I5:M5"/>
    <mergeCell ref="N5:P5"/>
    <mergeCell ref="R5:W5"/>
    <mergeCell ref="A40:G40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6"/>
  <sheetViews>
    <sheetView showZeros="0" topLeftCell="A24" workbookViewId="0">
      <selection activeCell="A1" sqref="A1 A1 A1 A1 A1 A1 A1 A1 A1 A1 A1 A1 A1 A1 A1 A1 A1 A1 A1 A1 A1 A1 A1"/>
    </sheetView>
  </sheetViews>
  <sheetFormatPr defaultColWidth="9.14166666666667" defaultRowHeight="14.25" customHeight="1"/>
  <cols>
    <col min="1" max="1" width="14.575" customWidth="1"/>
    <col min="2" max="2" width="21.025" customWidth="1"/>
    <col min="3" max="3" width="31.3083333333333" customWidth="1"/>
    <col min="4" max="4" width="23.85" customWidth="1"/>
    <col min="5" max="5" width="15.6" customWidth="1"/>
    <col min="6" max="6" width="19.75" customWidth="1"/>
    <col min="7" max="7" width="14.8833333333333" customWidth="1"/>
    <col min="8" max="8" width="19.75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07"/>
      <c r="W1" s="55" t="s">
        <v>217</v>
      </c>
    </row>
    <row r="2" ht="27.75" customHeight="1" spans="1:23">
      <c r="A2" s="26" t="s">
        <v>218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"单位名称："&amp;"云南省林业和草原科学院热带林业研究所"</f>
        <v>单位名称：云南省林业和草原科学院热带林业研究所</v>
      </c>
      <c r="B3" s="108" t="str">
        <f t="shared" si="0"/>
        <v>单位名称：云南省林业和草原科学院热带林业研究所</v>
      </c>
      <c r="C3" s="108"/>
      <c r="D3" s="108"/>
      <c r="E3" s="108"/>
      <c r="F3" s="108"/>
      <c r="G3" s="108"/>
      <c r="H3" s="108"/>
      <c r="I3" s="108"/>
      <c r="J3" s="6"/>
      <c r="K3" s="6"/>
      <c r="L3" s="6"/>
      <c r="M3" s="6"/>
      <c r="N3" s="6"/>
      <c r="O3" s="6"/>
      <c r="P3" s="6"/>
      <c r="Q3" s="6"/>
      <c r="U3" s="107"/>
      <c r="W3" s="103" t="s">
        <v>2</v>
      </c>
    </row>
    <row r="4" ht="21.75" customHeight="1" spans="1:23">
      <c r="A4" s="8" t="s">
        <v>219</v>
      </c>
      <c r="B4" s="8" t="s">
        <v>138</v>
      </c>
      <c r="C4" s="8" t="s">
        <v>139</v>
      </c>
      <c r="D4" s="8" t="s">
        <v>220</v>
      </c>
      <c r="E4" s="9" t="s">
        <v>140</v>
      </c>
      <c r="F4" s="9" t="s">
        <v>141</v>
      </c>
      <c r="G4" s="9" t="s">
        <v>142</v>
      </c>
      <c r="H4" s="9" t="s">
        <v>143</v>
      </c>
      <c r="I4" s="62" t="s">
        <v>31</v>
      </c>
      <c r="J4" s="62" t="s">
        <v>221</v>
      </c>
      <c r="K4" s="62"/>
      <c r="L4" s="62"/>
      <c r="M4" s="62"/>
      <c r="N4" s="109" t="s">
        <v>145</v>
      </c>
      <c r="O4" s="109"/>
      <c r="P4" s="109"/>
      <c r="Q4" s="9" t="s">
        <v>37</v>
      </c>
      <c r="R4" s="10" t="s">
        <v>52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2"/>
      <c r="J5" s="47" t="s">
        <v>34</v>
      </c>
      <c r="K5" s="47"/>
      <c r="L5" s="47" t="s">
        <v>35</v>
      </c>
      <c r="M5" s="47" t="s">
        <v>36</v>
      </c>
      <c r="N5" s="110" t="s">
        <v>34</v>
      </c>
      <c r="O5" s="110" t="s">
        <v>35</v>
      </c>
      <c r="P5" s="110" t="s">
        <v>36</v>
      </c>
      <c r="Q5" s="14"/>
      <c r="R5" s="9" t="s">
        <v>33</v>
      </c>
      <c r="S5" s="9" t="s">
        <v>44</v>
      </c>
      <c r="T5" s="9" t="s">
        <v>151</v>
      </c>
      <c r="U5" s="9" t="s">
        <v>40</v>
      </c>
      <c r="V5" s="9" t="s">
        <v>41</v>
      </c>
      <c r="W5" s="9" t="s">
        <v>42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2"/>
      <c r="J6" s="47" t="s">
        <v>33</v>
      </c>
      <c r="K6" s="47" t="s">
        <v>222</v>
      </c>
      <c r="L6" s="47"/>
      <c r="M6" s="47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11"/>
      <c r="B8" s="112"/>
      <c r="C8" s="111" t="s">
        <v>223</v>
      </c>
      <c r="D8" s="111"/>
      <c r="E8" s="111"/>
      <c r="F8" s="111"/>
      <c r="G8" s="111"/>
      <c r="H8" s="111"/>
      <c r="I8" s="113">
        <v>100000</v>
      </c>
      <c r="J8" s="113">
        <v>100000</v>
      </c>
      <c r="K8" s="113">
        <v>100000</v>
      </c>
      <c r="L8" s="113"/>
      <c r="M8" s="113"/>
      <c r="N8" s="113"/>
      <c r="O8" s="113"/>
      <c r="P8" s="113"/>
      <c r="Q8" s="113"/>
      <c r="R8" s="113"/>
      <c r="S8" s="113"/>
      <c r="T8" s="113"/>
      <c r="U8" s="88"/>
      <c r="V8" s="113"/>
      <c r="W8" s="113"/>
    </row>
    <row r="9" ht="32.9" customHeight="1" spans="1:23">
      <c r="A9" s="111" t="s">
        <v>224</v>
      </c>
      <c r="B9" s="112" t="s">
        <v>225</v>
      </c>
      <c r="C9" s="111" t="s">
        <v>223</v>
      </c>
      <c r="D9" s="111" t="s">
        <v>46</v>
      </c>
      <c r="E9" s="111" t="s">
        <v>95</v>
      </c>
      <c r="F9" s="111" t="s">
        <v>96</v>
      </c>
      <c r="G9" s="111" t="s">
        <v>199</v>
      </c>
      <c r="H9" s="111" t="s">
        <v>200</v>
      </c>
      <c r="I9" s="113">
        <v>10000</v>
      </c>
      <c r="J9" s="113">
        <v>10000</v>
      </c>
      <c r="K9" s="113">
        <v>10000</v>
      </c>
      <c r="L9" s="113"/>
      <c r="M9" s="113"/>
      <c r="N9" s="113"/>
      <c r="O9" s="113"/>
      <c r="P9" s="113"/>
      <c r="Q9" s="113"/>
      <c r="R9" s="113"/>
      <c r="S9" s="113"/>
      <c r="T9" s="113"/>
      <c r="U9" s="88"/>
      <c r="V9" s="113"/>
      <c r="W9" s="113"/>
    </row>
    <row r="10" ht="32.9" customHeight="1" spans="1:23">
      <c r="A10" s="111" t="s">
        <v>224</v>
      </c>
      <c r="B10" s="112" t="s">
        <v>225</v>
      </c>
      <c r="C10" s="111" t="s">
        <v>223</v>
      </c>
      <c r="D10" s="111" t="s">
        <v>46</v>
      </c>
      <c r="E10" s="111" t="s">
        <v>95</v>
      </c>
      <c r="F10" s="111" t="s">
        <v>96</v>
      </c>
      <c r="G10" s="111" t="s">
        <v>207</v>
      </c>
      <c r="H10" s="111" t="s">
        <v>208</v>
      </c>
      <c r="I10" s="113">
        <v>15000</v>
      </c>
      <c r="J10" s="113">
        <v>15000</v>
      </c>
      <c r="K10" s="113">
        <v>15000</v>
      </c>
      <c r="L10" s="113"/>
      <c r="M10" s="113"/>
      <c r="N10" s="113"/>
      <c r="O10" s="113"/>
      <c r="P10" s="113"/>
      <c r="Q10" s="113"/>
      <c r="R10" s="113"/>
      <c r="S10" s="113"/>
      <c r="T10" s="113"/>
      <c r="U10" s="88"/>
      <c r="V10" s="113"/>
      <c r="W10" s="113"/>
    </row>
    <row r="11" ht="32.9" customHeight="1" spans="1:23">
      <c r="A11" s="111" t="s">
        <v>224</v>
      </c>
      <c r="B11" s="112" t="s">
        <v>225</v>
      </c>
      <c r="C11" s="111" t="s">
        <v>223</v>
      </c>
      <c r="D11" s="111" t="s">
        <v>46</v>
      </c>
      <c r="E11" s="111" t="s">
        <v>95</v>
      </c>
      <c r="F11" s="111" t="s">
        <v>96</v>
      </c>
      <c r="G11" s="111" t="s">
        <v>209</v>
      </c>
      <c r="H11" s="111" t="s">
        <v>210</v>
      </c>
      <c r="I11" s="113">
        <v>75000</v>
      </c>
      <c r="J11" s="113">
        <v>75000</v>
      </c>
      <c r="K11" s="113">
        <v>75000</v>
      </c>
      <c r="L11" s="113"/>
      <c r="M11" s="113"/>
      <c r="N11" s="113"/>
      <c r="O11" s="113"/>
      <c r="P11" s="113"/>
      <c r="Q11" s="113"/>
      <c r="R11" s="113"/>
      <c r="S11" s="113"/>
      <c r="T11" s="113"/>
      <c r="U11" s="88"/>
      <c r="V11" s="113"/>
      <c r="W11" s="113"/>
    </row>
    <row r="12" ht="32.9" customHeight="1" spans="1:23">
      <c r="A12" s="111"/>
      <c r="B12" s="111"/>
      <c r="C12" s="111" t="s">
        <v>226</v>
      </c>
      <c r="D12" s="111"/>
      <c r="E12" s="111"/>
      <c r="F12" s="111"/>
      <c r="G12" s="111"/>
      <c r="H12" s="111"/>
      <c r="I12" s="113">
        <v>400000</v>
      </c>
      <c r="J12" s="113">
        <v>400000</v>
      </c>
      <c r="K12" s="113">
        <v>400000</v>
      </c>
      <c r="L12" s="113"/>
      <c r="M12" s="113"/>
      <c r="N12" s="113"/>
      <c r="O12" s="113"/>
      <c r="P12" s="113"/>
      <c r="Q12" s="113"/>
      <c r="R12" s="113"/>
      <c r="S12" s="113"/>
      <c r="T12" s="113"/>
      <c r="U12" s="88"/>
      <c r="V12" s="113"/>
      <c r="W12" s="113"/>
    </row>
    <row r="13" ht="32.9" customHeight="1" spans="1:23">
      <c r="A13" s="111" t="s">
        <v>224</v>
      </c>
      <c r="B13" s="112" t="s">
        <v>227</v>
      </c>
      <c r="C13" s="111" t="s">
        <v>226</v>
      </c>
      <c r="D13" s="111" t="s">
        <v>46</v>
      </c>
      <c r="E13" s="111" t="s">
        <v>93</v>
      </c>
      <c r="F13" s="111" t="s">
        <v>94</v>
      </c>
      <c r="G13" s="111" t="s">
        <v>187</v>
      </c>
      <c r="H13" s="111" t="s">
        <v>188</v>
      </c>
      <c r="I13" s="113">
        <v>2000</v>
      </c>
      <c r="J13" s="113">
        <v>2000</v>
      </c>
      <c r="K13" s="113">
        <v>2000</v>
      </c>
      <c r="L13" s="113"/>
      <c r="M13" s="113"/>
      <c r="N13" s="113"/>
      <c r="O13" s="113"/>
      <c r="P13" s="113"/>
      <c r="Q13" s="113"/>
      <c r="R13" s="113"/>
      <c r="S13" s="113"/>
      <c r="T13" s="113"/>
      <c r="U13" s="88"/>
      <c r="V13" s="113"/>
      <c r="W13" s="113"/>
    </row>
    <row r="14" ht="32.9" customHeight="1" spans="1:23">
      <c r="A14" s="111" t="s">
        <v>224</v>
      </c>
      <c r="B14" s="112" t="s">
        <v>227</v>
      </c>
      <c r="C14" s="111" t="s">
        <v>226</v>
      </c>
      <c r="D14" s="111" t="s">
        <v>46</v>
      </c>
      <c r="E14" s="111" t="s">
        <v>93</v>
      </c>
      <c r="F14" s="111" t="s">
        <v>94</v>
      </c>
      <c r="G14" s="111" t="s">
        <v>197</v>
      </c>
      <c r="H14" s="111" t="s">
        <v>198</v>
      </c>
      <c r="I14" s="113">
        <v>81500</v>
      </c>
      <c r="J14" s="113">
        <v>81500</v>
      </c>
      <c r="K14" s="113">
        <v>81500</v>
      </c>
      <c r="L14" s="113"/>
      <c r="M14" s="113"/>
      <c r="N14" s="113"/>
      <c r="O14" s="113"/>
      <c r="P14" s="113"/>
      <c r="Q14" s="113"/>
      <c r="R14" s="113"/>
      <c r="S14" s="113"/>
      <c r="T14" s="113"/>
      <c r="U14" s="88"/>
      <c r="V14" s="113"/>
      <c r="W14" s="113"/>
    </row>
    <row r="15" ht="32.9" customHeight="1" spans="1:23">
      <c r="A15" s="111" t="s">
        <v>224</v>
      </c>
      <c r="B15" s="112" t="s">
        <v>227</v>
      </c>
      <c r="C15" s="111" t="s">
        <v>226</v>
      </c>
      <c r="D15" s="111" t="s">
        <v>46</v>
      </c>
      <c r="E15" s="111" t="s">
        <v>93</v>
      </c>
      <c r="F15" s="111" t="s">
        <v>94</v>
      </c>
      <c r="G15" s="111" t="s">
        <v>207</v>
      </c>
      <c r="H15" s="111" t="s">
        <v>208</v>
      </c>
      <c r="I15" s="113">
        <v>154500</v>
      </c>
      <c r="J15" s="113">
        <v>154500</v>
      </c>
      <c r="K15" s="113">
        <v>154500</v>
      </c>
      <c r="L15" s="113"/>
      <c r="M15" s="113"/>
      <c r="N15" s="113"/>
      <c r="O15" s="113"/>
      <c r="P15" s="113"/>
      <c r="Q15" s="113"/>
      <c r="R15" s="113"/>
      <c r="S15" s="113"/>
      <c r="T15" s="113"/>
      <c r="U15" s="88"/>
      <c r="V15" s="113"/>
      <c r="W15" s="113"/>
    </row>
    <row r="16" ht="32.9" customHeight="1" spans="1:23">
      <c r="A16" s="111" t="s">
        <v>224</v>
      </c>
      <c r="B16" s="112" t="s">
        <v>227</v>
      </c>
      <c r="C16" s="111" t="s">
        <v>226</v>
      </c>
      <c r="D16" s="111" t="s">
        <v>46</v>
      </c>
      <c r="E16" s="111" t="s">
        <v>93</v>
      </c>
      <c r="F16" s="111" t="s">
        <v>94</v>
      </c>
      <c r="G16" s="111" t="s">
        <v>209</v>
      </c>
      <c r="H16" s="111" t="s">
        <v>210</v>
      </c>
      <c r="I16" s="113">
        <v>130000</v>
      </c>
      <c r="J16" s="113">
        <v>130000</v>
      </c>
      <c r="K16" s="113">
        <v>130000</v>
      </c>
      <c r="L16" s="113"/>
      <c r="M16" s="113"/>
      <c r="N16" s="113"/>
      <c r="O16" s="113"/>
      <c r="P16" s="113"/>
      <c r="Q16" s="113"/>
      <c r="R16" s="113"/>
      <c r="S16" s="113"/>
      <c r="T16" s="113"/>
      <c r="U16" s="88"/>
      <c r="V16" s="113"/>
      <c r="W16" s="113"/>
    </row>
    <row r="17" ht="32.9" customHeight="1" spans="1:23">
      <c r="A17" s="111" t="s">
        <v>224</v>
      </c>
      <c r="B17" s="112" t="s">
        <v>227</v>
      </c>
      <c r="C17" s="111" t="s">
        <v>226</v>
      </c>
      <c r="D17" s="111" t="s">
        <v>46</v>
      </c>
      <c r="E17" s="111" t="s">
        <v>93</v>
      </c>
      <c r="F17" s="111" t="s">
        <v>94</v>
      </c>
      <c r="G17" s="111" t="s">
        <v>211</v>
      </c>
      <c r="H17" s="111" t="s">
        <v>212</v>
      </c>
      <c r="I17" s="113">
        <v>32000</v>
      </c>
      <c r="J17" s="113">
        <v>32000</v>
      </c>
      <c r="K17" s="113">
        <v>32000</v>
      </c>
      <c r="L17" s="113"/>
      <c r="M17" s="113"/>
      <c r="N17" s="113"/>
      <c r="O17" s="113"/>
      <c r="P17" s="113"/>
      <c r="Q17" s="113"/>
      <c r="R17" s="113"/>
      <c r="S17" s="113"/>
      <c r="T17" s="113"/>
      <c r="U17" s="88"/>
      <c r="V17" s="113"/>
      <c r="W17" s="113"/>
    </row>
    <row r="18" ht="32.9" customHeight="1" spans="1:23">
      <c r="A18" s="111"/>
      <c r="B18" s="111"/>
      <c r="C18" s="111" t="s">
        <v>228</v>
      </c>
      <c r="D18" s="111"/>
      <c r="E18" s="111"/>
      <c r="F18" s="111"/>
      <c r="G18" s="111"/>
      <c r="H18" s="111"/>
      <c r="I18" s="113">
        <v>3000000</v>
      </c>
      <c r="J18" s="113"/>
      <c r="K18" s="113"/>
      <c r="L18" s="113"/>
      <c r="M18" s="113"/>
      <c r="N18" s="113"/>
      <c r="O18" s="113"/>
      <c r="P18" s="113"/>
      <c r="Q18" s="113"/>
      <c r="R18" s="113">
        <v>3000000</v>
      </c>
      <c r="S18" s="113">
        <v>3000000</v>
      </c>
      <c r="T18" s="113"/>
      <c r="U18" s="88"/>
      <c r="V18" s="113"/>
      <c r="W18" s="113"/>
    </row>
    <row r="19" ht="32.9" customHeight="1" spans="1:23">
      <c r="A19" s="111" t="s">
        <v>224</v>
      </c>
      <c r="B19" s="112" t="s">
        <v>229</v>
      </c>
      <c r="C19" s="111" t="s">
        <v>228</v>
      </c>
      <c r="D19" s="111" t="s">
        <v>46</v>
      </c>
      <c r="E19" s="111" t="s">
        <v>66</v>
      </c>
      <c r="F19" s="111" t="s">
        <v>67</v>
      </c>
      <c r="G19" s="111" t="s">
        <v>160</v>
      </c>
      <c r="H19" s="111" t="s">
        <v>161</v>
      </c>
      <c r="I19" s="113">
        <v>50000</v>
      </c>
      <c r="J19" s="113"/>
      <c r="K19" s="113"/>
      <c r="L19" s="113"/>
      <c r="M19" s="113"/>
      <c r="N19" s="113"/>
      <c r="O19" s="113"/>
      <c r="P19" s="113"/>
      <c r="Q19" s="113"/>
      <c r="R19" s="113">
        <v>50000</v>
      </c>
      <c r="S19" s="113">
        <v>50000</v>
      </c>
      <c r="T19" s="113"/>
      <c r="U19" s="88"/>
      <c r="V19" s="113"/>
      <c r="W19" s="113"/>
    </row>
    <row r="20" ht="32.9" customHeight="1" spans="1:23">
      <c r="A20" s="111" t="s">
        <v>224</v>
      </c>
      <c r="B20" s="112" t="s">
        <v>229</v>
      </c>
      <c r="C20" s="111" t="s">
        <v>228</v>
      </c>
      <c r="D20" s="111" t="s">
        <v>46</v>
      </c>
      <c r="E20" s="111" t="s">
        <v>66</v>
      </c>
      <c r="F20" s="111" t="s">
        <v>67</v>
      </c>
      <c r="G20" s="111" t="s">
        <v>162</v>
      </c>
      <c r="H20" s="111" t="s">
        <v>163</v>
      </c>
      <c r="I20" s="113">
        <v>50000</v>
      </c>
      <c r="J20" s="113"/>
      <c r="K20" s="113"/>
      <c r="L20" s="113"/>
      <c r="M20" s="113"/>
      <c r="N20" s="113"/>
      <c r="O20" s="113"/>
      <c r="P20" s="113"/>
      <c r="Q20" s="113"/>
      <c r="R20" s="113">
        <v>50000</v>
      </c>
      <c r="S20" s="113">
        <v>50000</v>
      </c>
      <c r="T20" s="113"/>
      <c r="U20" s="88"/>
      <c r="V20" s="113"/>
      <c r="W20" s="113"/>
    </row>
    <row r="21" ht="32.9" customHeight="1" spans="1:23">
      <c r="A21" s="111" t="s">
        <v>224</v>
      </c>
      <c r="B21" s="112" t="s">
        <v>229</v>
      </c>
      <c r="C21" s="111" t="s">
        <v>228</v>
      </c>
      <c r="D21" s="111" t="s">
        <v>46</v>
      </c>
      <c r="E21" s="111" t="s">
        <v>66</v>
      </c>
      <c r="F21" s="111" t="s">
        <v>67</v>
      </c>
      <c r="G21" s="111" t="s">
        <v>187</v>
      </c>
      <c r="H21" s="111" t="s">
        <v>188</v>
      </c>
      <c r="I21" s="113">
        <v>25000</v>
      </c>
      <c r="J21" s="113"/>
      <c r="K21" s="113"/>
      <c r="L21" s="113"/>
      <c r="M21" s="113"/>
      <c r="N21" s="113"/>
      <c r="O21" s="113"/>
      <c r="P21" s="113"/>
      <c r="Q21" s="113"/>
      <c r="R21" s="113">
        <v>25000</v>
      </c>
      <c r="S21" s="113">
        <v>25000</v>
      </c>
      <c r="T21" s="113"/>
      <c r="U21" s="88"/>
      <c r="V21" s="113"/>
      <c r="W21" s="113"/>
    </row>
    <row r="22" ht="32.9" customHeight="1" spans="1:23">
      <c r="A22" s="111" t="s">
        <v>224</v>
      </c>
      <c r="B22" s="112" t="s">
        <v>229</v>
      </c>
      <c r="C22" s="111" t="s">
        <v>228</v>
      </c>
      <c r="D22" s="111" t="s">
        <v>46</v>
      </c>
      <c r="E22" s="111" t="s">
        <v>66</v>
      </c>
      <c r="F22" s="111" t="s">
        <v>67</v>
      </c>
      <c r="G22" s="111" t="s">
        <v>193</v>
      </c>
      <c r="H22" s="111" t="s">
        <v>194</v>
      </c>
      <c r="I22" s="113">
        <v>5000</v>
      </c>
      <c r="J22" s="113"/>
      <c r="K22" s="113"/>
      <c r="L22" s="113"/>
      <c r="M22" s="113"/>
      <c r="N22" s="113"/>
      <c r="O22" s="113"/>
      <c r="P22" s="113"/>
      <c r="Q22" s="113"/>
      <c r="R22" s="113">
        <v>5000</v>
      </c>
      <c r="S22" s="113">
        <v>5000</v>
      </c>
      <c r="T22" s="113"/>
      <c r="U22" s="88"/>
      <c r="V22" s="113"/>
      <c r="W22" s="113"/>
    </row>
    <row r="23" ht="32.9" customHeight="1" spans="1:23">
      <c r="A23" s="111" t="s">
        <v>224</v>
      </c>
      <c r="B23" s="112" t="s">
        <v>229</v>
      </c>
      <c r="C23" s="111" t="s">
        <v>228</v>
      </c>
      <c r="D23" s="111" t="s">
        <v>46</v>
      </c>
      <c r="E23" s="111" t="s">
        <v>66</v>
      </c>
      <c r="F23" s="111" t="s">
        <v>67</v>
      </c>
      <c r="G23" s="111" t="s">
        <v>197</v>
      </c>
      <c r="H23" s="111" t="s">
        <v>198</v>
      </c>
      <c r="I23" s="113">
        <v>324000</v>
      </c>
      <c r="J23" s="113"/>
      <c r="K23" s="113"/>
      <c r="L23" s="113"/>
      <c r="M23" s="113"/>
      <c r="N23" s="113"/>
      <c r="O23" s="113"/>
      <c r="P23" s="113"/>
      <c r="Q23" s="113"/>
      <c r="R23" s="113">
        <v>324000</v>
      </c>
      <c r="S23" s="113">
        <v>324000</v>
      </c>
      <c r="T23" s="113"/>
      <c r="U23" s="88"/>
      <c r="V23" s="113"/>
      <c r="W23" s="113"/>
    </row>
    <row r="24" ht="32.9" customHeight="1" spans="1:23">
      <c r="A24" s="111" t="s">
        <v>224</v>
      </c>
      <c r="B24" s="112" t="s">
        <v>229</v>
      </c>
      <c r="C24" s="111" t="s">
        <v>228</v>
      </c>
      <c r="D24" s="111" t="s">
        <v>46</v>
      </c>
      <c r="E24" s="111" t="s">
        <v>66</v>
      </c>
      <c r="F24" s="111" t="s">
        <v>67</v>
      </c>
      <c r="G24" s="111" t="s">
        <v>230</v>
      </c>
      <c r="H24" s="111" t="s">
        <v>231</v>
      </c>
      <c r="I24" s="113">
        <v>100000</v>
      </c>
      <c r="J24" s="113"/>
      <c r="K24" s="113"/>
      <c r="L24" s="113"/>
      <c r="M24" s="113"/>
      <c r="N24" s="113"/>
      <c r="O24" s="113"/>
      <c r="P24" s="113"/>
      <c r="Q24" s="113"/>
      <c r="R24" s="113">
        <v>100000</v>
      </c>
      <c r="S24" s="113">
        <v>100000</v>
      </c>
      <c r="T24" s="113"/>
      <c r="U24" s="88"/>
      <c r="V24" s="113"/>
      <c r="W24" s="113"/>
    </row>
    <row r="25" ht="32.9" customHeight="1" spans="1:23">
      <c r="A25" s="111" t="s">
        <v>224</v>
      </c>
      <c r="B25" s="112" t="s">
        <v>229</v>
      </c>
      <c r="C25" s="111" t="s">
        <v>228</v>
      </c>
      <c r="D25" s="111" t="s">
        <v>46</v>
      </c>
      <c r="E25" s="111" t="s">
        <v>66</v>
      </c>
      <c r="F25" s="111" t="s">
        <v>67</v>
      </c>
      <c r="G25" s="111" t="s">
        <v>199</v>
      </c>
      <c r="H25" s="111" t="s">
        <v>200</v>
      </c>
      <c r="I25" s="113">
        <v>80000</v>
      </c>
      <c r="J25" s="113"/>
      <c r="K25" s="113"/>
      <c r="L25" s="113"/>
      <c r="M25" s="113"/>
      <c r="N25" s="113"/>
      <c r="O25" s="113"/>
      <c r="P25" s="113"/>
      <c r="Q25" s="113"/>
      <c r="R25" s="113">
        <v>80000</v>
      </c>
      <c r="S25" s="113">
        <v>80000</v>
      </c>
      <c r="T25" s="113"/>
      <c r="U25" s="88"/>
      <c r="V25" s="113"/>
      <c r="W25" s="113"/>
    </row>
    <row r="26" ht="32.9" customHeight="1" spans="1:23">
      <c r="A26" s="111" t="s">
        <v>224</v>
      </c>
      <c r="B26" s="112" t="s">
        <v>229</v>
      </c>
      <c r="C26" s="111" t="s">
        <v>228</v>
      </c>
      <c r="D26" s="111" t="s">
        <v>46</v>
      </c>
      <c r="E26" s="111" t="s">
        <v>66</v>
      </c>
      <c r="F26" s="111" t="s">
        <v>67</v>
      </c>
      <c r="G26" s="111" t="s">
        <v>205</v>
      </c>
      <c r="H26" s="111" t="s">
        <v>206</v>
      </c>
      <c r="I26" s="113">
        <v>10000</v>
      </c>
      <c r="J26" s="113"/>
      <c r="K26" s="113"/>
      <c r="L26" s="113"/>
      <c r="M26" s="113"/>
      <c r="N26" s="113"/>
      <c r="O26" s="113"/>
      <c r="P26" s="113"/>
      <c r="Q26" s="113"/>
      <c r="R26" s="113">
        <v>10000</v>
      </c>
      <c r="S26" s="113">
        <v>10000</v>
      </c>
      <c r="T26" s="113"/>
      <c r="U26" s="88"/>
      <c r="V26" s="113"/>
      <c r="W26" s="113"/>
    </row>
    <row r="27" ht="32.9" customHeight="1" spans="1:23">
      <c r="A27" s="111" t="s">
        <v>224</v>
      </c>
      <c r="B27" s="112" t="s">
        <v>229</v>
      </c>
      <c r="C27" s="111" t="s">
        <v>228</v>
      </c>
      <c r="D27" s="111" t="s">
        <v>46</v>
      </c>
      <c r="E27" s="111" t="s">
        <v>66</v>
      </c>
      <c r="F27" s="111" t="s">
        <v>67</v>
      </c>
      <c r="G27" s="111" t="s">
        <v>207</v>
      </c>
      <c r="H27" s="111" t="s">
        <v>208</v>
      </c>
      <c r="I27" s="113">
        <v>303800</v>
      </c>
      <c r="J27" s="113"/>
      <c r="K27" s="113"/>
      <c r="L27" s="113"/>
      <c r="M27" s="113"/>
      <c r="N27" s="113"/>
      <c r="O27" s="113"/>
      <c r="P27" s="113"/>
      <c r="Q27" s="113"/>
      <c r="R27" s="113">
        <v>303800</v>
      </c>
      <c r="S27" s="113">
        <v>303800</v>
      </c>
      <c r="T27" s="113"/>
      <c r="U27" s="88"/>
      <c r="V27" s="113"/>
      <c r="W27" s="113"/>
    </row>
    <row r="28" ht="32.9" customHeight="1" spans="1:23">
      <c r="A28" s="111" t="s">
        <v>224</v>
      </c>
      <c r="B28" s="112" t="s">
        <v>229</v>
      </c>
      <c r="C28" s="111" t="s">
        <v>228</v>
      </c>
      <c r="D28" s="111" t="s">
        <v>46</v>
      </c>
      <c r="E28" s="111" t="s">
        <v>66</v>
      </c>
      <c r="F28" s="111" t="s">
        <v>67</v>
      </c>
      <c r="G28" s="111" t="s">
        <v>209</v>
      </c>
      <c r="H28" s="111" t="s">
        <v>210</v>
      </c>
      <c r="I28" s="113">
        <v>800000</v>
      </c>
      <c r="J28" s="113"/>
      <c r="K28" s="113"/>
      <c r="L28" s="113"/>
      <c r="M28" s="113"/>
      <c r="N28" s="113"/>
      <c r="O28" s="113"/>
      <c r="P28" s="113"/>
      <c r="Q28" s="113"/>
      <c r="R28" s="113">
        <v>800000</v>
      </c>
      <c r="S28" s="113">
        <v>800000</v>
      </c>
      <c r="T28" s="113"/>
      <c r="U28" s="88"/>
      <c r="V28" s="113"/>
      <c r="W28" s="113"/>
    </row>
    <row r="29" ht="32.9" customHeight="1" spans="1:23">
      <c r="A29" s="111" t="s">
        <v>224</v>
      </c>
      <c r="B29" s="112" t="s">
        <v>229</v>
      </c>
      <c r="C29" s="111" t="s">
        <v>228</v>
      </c>
      <c r="D29" s="111" t="s">
        <v>46</v>
      </c>
      <c r="E29" s="111" t="s">
        <v>66</v>
      </c>
      <c r="F29" s="111" t="s">
        <v>67</v>
      </c>
      <c r="G29" s="111" t="s">
        <v>211</v>
      </c>
      <c r="H29" s="111" t="s">
        <v>212</v>
      </c>
      <c r="I29" s="113">
        <v>980000</v>
      </c>
      <c r="J29" s="113"/>
      <c r="K29" s="113"/>
      <c r="L29" s="113"/>
      <c r="M29" s="113"/>
      <c r="N29" s="113"/>
      <c r="O29" s="113"/>
      <c r="P29" s="113"/>
      <c r="Q29" s="113"/>
      <c r="R29" s="113">
        <v>980000</v>
      </c>
      <c r="S29" s="113">
        <v>980000</v>
      </c>
      <c r="T29" s="113"/>
      <c r="U29" s="88"/>
      <c r="V29" s="113"/>
      <c r="W29" s="113"/>
    </row>
    <row r="30" ht="32.9" customHeight="1" spans="1:23">
      <c r="A30" s="111" t="s">
        <v>224</v>
      </c>
      <c r="B30" s="112" t="s">
        <v>229</v>
      </c>
      <c r="C30" s="111" t="s">
        <v>228</v>
      </c>
      <c r="D30" s="111" t="s">
        <v>46</v>
      </c>
      <c r="E30" s="111" t="s">
        <v>66</v>
      </c>
      <c r="F30" s="111" t="s">
        <v>67</v>
      </c>
      <c r="G30" s="111" t="s">
        <v>213</v>
      </c>
      <c r="H30" s="111" t="s">
        <v>214</v>
      </c>
      <c r="I30" s="113">
        <v>83200</v>
      </c>
      <c r="J30" s="113"/>
      <c r="K30" s="113"/>
      <c r="L30" s="113"/>
      <c r="M30" s="113"/>
      <c r="N30" s="113"/>
      <c r="O30" s="113"/>
      <c r="P30" s="113"/>
      <c r="Q30" s="113"/>
      <c r="R30" s="113">
        <v>83200</v>
      </c>
      <c r="S30" s="113">
        <v>83200</v>
      </c>
      <c r="T30" s="113"/>
      <c r="U30" s="88"/>
      <c r="V30" s="113"/>
      <c r="W30" s="113"/>
    </row>
    <row r="31" ht="32.9" customHeight="1" spans="1:23">
      <c r="A31" s="111" t="s">
        <v>224</v>
      </c>
      <c r="B31" s="112" t="s">
        <v>229</v>
      </c>
      <c r="C31" s="111" t="s">
        <v>228</v>
      </c>
      <c r="D31" s="111" t="s">
        <v>46</v>
      </c>
      <c r="E31" s="111" t="s">
        <v>66</v>
      </c>
      <c r="F31" s="111" t="s">
        <v>67</v>
      </c>
      <c r="G31" s="111" t="s">
        <v>232</v>
      </c>
      <c r="H31" s="111" t="s">
        <v>233</v>
      </c>
      <c r="I31" s="113">
        <v>20000</v>
      </c>
      <c r="J31" s="113"/>
      <c r="K31" s="113"/>
      <c r="L31" s="113"/>
      <c r="M31" s="113"/>
      <c r="N31" s="113"/>
      <c r="O31" s="113"/>
      <c r="P31" s="113"/>
      <c r="Q31" s="113"/>
      <c r="R31" s="113">
        <v>20000</v>
      </c>
      <c r="S31" s="113">
        <v>20000</v>
      </c>
      <c r="T31" s="113"/>
      <c r="U31" s="88"/>
      <c r="V31" s="113"/>
      <c r="W31" s="113"/>
    </row>
    <row r="32" ht="32.9" customHeight="1" spans="1:23">
      <c r="A32" s="111" t="s">
        <v>224</v>
      </c>
      <c r="B32" s="112" t="s">
        <v>229</v>
      </c>
      <c r="C32" s="111" t="s">
        <v>228</v>
      </c>
      <c r="D32" s="111" t="s">
        <v>46</v>
      </c>
      <c r="E32" s="111" t="s">
        <v>66</v>
      </c>
      <c r="F32" s="111" t="s">
        <v>67</v>
      </c>
      <c r="G32" s="111" t="s">
        <v>215</v>
      </c>
      <c r="H32" s="111" t="s">
        <v>216</v>
      </c>
      <c r="I32" s="113">
        <v>10000</v>
      </c>
      <c r="J32" s="113"/>
      <c r="K32" s="113"/>
      <c r="L32" s="113"/>
      <c r="M32" s="113"/>
      <c r="N32" s="113"/>
      <c r="O32" s="113"/>
      <c r="P32" s="113"/>
      <c r="Q32" s="113"/>
      <c r="R32" s="113">
        <v>10000</v>
      </c>
      <c r="S32" s="113">
        <v>10000</v>
      </c>
      <c r="T32" s="113"/>
      <c r="U32" s="88"/>
      <c r="V32" s="113"/>
      <c r="W32" s="113"/>
    </row>
    <row r="33" ht="32.9" customHeight="1" spans="1:23">
      <c r="A33" s="111" t="s">
        <v>224</v>
      </c>
      <c r="B33" s="112" t="s">
        <v>229</v>
      </c>
      <c r="C33" s="111" t="s">
        <v>228</v>
      </c>
      <c r="D33" s="111" t="s">
        <v>46</v>
      </c>
      <c r="E33" s="111" t="s">
        <v>66</v>
      </c>
      <c r="F33" s="111" t="s">
        <v>67</v>
      </c>
      <c r="G33" s="111" t="s">
        <v>234</v>
      </c>
      <c r="H33" s="111" t="s">
        <v>235</v>
      </c>
      <c r="I33" s="113">
        <v>59000</v>
      </c>
      <c r="J33" s="113"/>
      <c r="K33" s="113"/>
      <c r="L33" s="113"/>
      <c r="M33" s="113"/>
      <c r="N33" s="113"/>
      <c r="O33" s="113"/>
      <c r="P33" s="113"/>
      <c r="Q33" s="113"/>
      <c r="R33" s="113">
        <v>59000</v>
      </c>
      <c r="S33" s="113">
        <v>59000</v>
      </c>
      <c r="T33" s="113"/>
      <c r="U33" s="88"/>
      <c r="V33" s="113"/>
      <c r="W33" s="113"/>
    </row>
    <row r="34" ht="32.9" customHeight="1" spans="1:23">
      <c r="A34" s="111" t="s">
        <v>224</v>
      </c>
      <c r="B34" s="112" t="s">
        <v>229</v>
      </c>
      <c r="C34" s="111" t="s">
        <v>228</v>
      </c>
      <c r="D34" s="111" t="s">
        <v>46</v>
      </c>
      <c r="E34" s="111" t="s">
        <v>66</v>
      </c>
      <c r="F34" s="111" t="s">
        <v>67</v>
      </c>
      <c r="G34" s="111" t="s">
        <v>236</v>
      </c>
      <c r="H34" s="111" t="s">
        <v>237</v>
      </c>
      <c r="I34" s="113">
        <v>40000</v>
      </c>
      <c r="J34" s="113"/>
      <c r="K34" s="113"/>
      <c r="L34" s="113"/>
      <c r="M34" s="113"/>
      <c r="N34" s="113"/>
      <c r="O34" s="113"/>
      <c r="P34" s="113"/>
      <c r="Q34" s="113"/>
      <c r="R34" s="113">
        <v>40000</v>
      </c>
      <c r="S34" s="113">
        <v>40000</v>
      </c>
      <c r="T34" s="113"/>
      <c r="U34" s="88"/>
      <c r="V34" s="113"/>
      <c r="W34" s="113"/>
    </row>
    <row r="35" ht="32.9" customHeight="1" spans="1:23">
      <c r="A35" s="111" t="s">
        <v>224</v>
      </c>
      <c r="B35" s="112" t="s">
        <v>229</v>
      </c>
      <c r="C35" s="111" t="s">
        <v>228</v>
      </c>
      <c r="D35" s="111" t="s">
        <v>46</v>
      </c>
      <c r="E35" s="111" t="s">
        <v>66</v>
      </c>
      <c r="F35" s="111" t="s">
        <v>67</v>
      </c>
      <c r="G35" s="111" t="s">
        <v>238</v>
      </c>
      <c r="H35" s="111" t="s">
        <v>239</v>
      </c>
      <c r="I35" s="113">
        <v>60000</v>
      </c>
      <c r="J35" s="113"/>
      <c r="K35" s="113"/>
      <c r="L35" s="113"/>
      <c r="M35" s="113"/>
      <c r="N35" s="113"/>
      <c r="O35" s="113"/>
      <c r="P35" s="113"/>
      <c r="Q35" s="113"/>
      <c r="R35" s="113">
        <v>60000</v>
      </c>
      <c r="S35" s="113">
        <v>60000</v>
      </c>
      <c r="T35" s="113"/>
      <c r="U35" s="88"/>
      <c r="V35" s="113"/>
      <c r="W35" s="113"/>
    </row>
    <row r="36" ht="18.75" customHeight="1" spans="1:23">
      <c r="A36" s="30" t="s">
        <v>103</v>
      </c>
      <c r="B36" s="31"/>
      <c r="C36" s="31"/>
      <c r="D36" s="31"/>
      <c r="E36" s="31"/>
      <c r="F36" s="31"/>
      <c r="G36" s="31"/>
      <c r="H36" s="32"/>
      <c r="I36" s="113">
        <v>3500000</v>
      </c>
      <c r="J36" s="113">
        <v>500000</v>
      </c>
      <c r="K36" s="113">
        <v>500000</v>
      </c>
      <c r="L36" s="113"/>
      <c r="M36" s="113"/>
      <c r="N36" s="113"/>
      <c r="O36" s="113"/>
      <c r="P36" s="113"/>
      <c r="Q36" s="113"/>
      <c r="R36" s="113">
        <v>3000000</v>
      </c>
      <c r="S36" s="113">
        <v>3000000</v>
      </c>
      <c r="T36" s="113"/>
      <c r="U36" s="88"/>
      <c r="V36" s="113"/>
      <c r="W36" s="113"/>
    </row>
  </sheetData>
  <mergeCells count="28">
    <mergeCell ref="A2:W2"/>
    <mergeCell ref="A3:I3"/>
    <mergeCell ref="J4:M4"/>
    <mergeCell ref="N4:P4"/>
    <mergeCell ref="R4:W4"/>
    <mergeCell ref="J5:K5"/>
    <mergeCell ref="A36:H36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31"/>
  <sheetViews>
    <sheetView showZeros="0" tabSelected="1" topLeftCell="A21" workbookViewId="0">
      <selection activeCell="J31" sqref="J31"/>
    </sheetView>
  </sheetViews>
  <sheetFormatPr defaultColWidth="9.14166666666667" defaultRowHeight="12" customHeight="1"/>
  <cols>
    <col min="1" max="1" width="31.3916666666667" customWidth="1"/>
    <col min="2" max="2" width="29" customWidth="1"/>
    <col min="3" max="3" width="17.175" customWidth="1"/>
    <col min="4" max="4" width="21.025" customWidth="1"/>
    <col min="5" max="5" width="23.575" customWidth="1"/>
    <col min="6" max="6" width="11.275" customWidth="1"/>
    <col min="7" max="7" width="10.3083333333333" customWidth="1"/>
    <col min="8" max="8" width="9.30833333333333" customWidth="1"/>
    <col min="9" max="9" width="13.4166666666667" customWidth="1"/>
    <col min="10" max="10" width="40.525" customWidth="1"/>
  </cols>
  <sheetData>
    <row r="1" customHeight="1" spans="1:10">
      <c r="J1" s="44" t="s">
        <v>240</v>
      </c>
    </row>
    <row r="2" ht="28.5" customHeight="1" spans="1:10">
      <c r="A2" s="45" t="s">
        <v>241</v>
      </c>
      <c r="B2" s="26"/>
      <c r="C2" s="26"/>
      <c r="D2" s="26"/>
      <c r="E2" s="26"/>
      <c r="F2" s="46"/>
      <c r="G2" s="26"/>
      <c r="H2" s="46"/>
      <c r="I2" s="46"/>
      <c r="J2" s="26"/>
    </row>
    <row r="3" ht="15" customHeight="1" spans="1:10">
      <c r="A3" s="4" t="str">
        <f>"单位名称："&amp;"云南省林业和草原科学院热带林业研究所"</f>
        <v>单位名称：云南省林业和草原科学院热带林业研究所</v>
      </c>
    </row>
    <row r="4" ht="14.25" customHeight="1" spans="1:10">
      <c r="A4" s="47" t="s">
        <v>242</v>
      </c>
      <c r="B4" s="47" t="s">
        <v>243</v>
      </c>
      <c r="C4" s="47" t="s">
        <v>244</v>
      </c>
      <c r="D4" s="47" t="s">
        <v>245</v>
      </c>
      <c r="E4" s="47" t="s">
        <v>246</v>
      </c>
      <c r="F4" s="48" t="s">
        <v>247</v>
      </c>
      <c r="G4" s="47" t="s">
        <v>248</v>
      </c>
      <c r="H4" s="48" t="s">
        <v>249</v>
      </c>
      <c r="I4" s="48" t="s">
        <v>250</v>
      </c>
      <c r="J4" s="47" t="s">
        <v>251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17.3" customHeight="1" spans="1:10">
      <c r="A6" s="49" t="s">
        <v>46</v>
      </c>
      <c r="B6" s="50"/>
      <c r="C6" s="50"/>
      <c r="D6" s="50"/>
      <c r="E6" s="51"/>
      <c r="F6" s="52"/>
      <c r="G6" s="51"/>
      <c r="H6" s="52"/>
      <c r="I6" s="52"/>
      <c r="J6" s="51"/>
    </row>
    <row r="7" ht="47.3" customHeight="1" spans="1:10">
      <c r="A7" s="106" t="s">
        <v>226</v>
      </c>
      <c r="B7" s="53" t="s">
        <v>252</v>
      </c>
      <c r="C7" s="53" t="s">
        <v>253</v>
      </c>
      <c r="D7" s="53" t="s">
        <v>254</v>
      </c>
      <c r="E7" s="49" t="s">
        <v>255</v>
      </c>
      <c r="F7" s="53" t="s">
        <v>256</v>
      </c>
      <c r="G7" s="49" t="s">
        <v>122</v>
      </c>
      <c r="H7" s="53" t="s">
        <v>257</v>
      </c>
      <c r="I7" s="53" t="s">
        <v>258</v>
      </c>
      <c r="J7" s="54" t="s">
        <v>259</v>
      </c>
    </row>
    <row r="8" ht="47.3" customHeight="1" spans="1:10">
      <c r="A8" s="106" t="s">
        <v>226</v>
      </c>
      <c r="B8" s="53" t="s">
        <v>252</v>
      </c>
      <c r="C8" s="53" t="s">
        <v>253</v>
      </c>
      <c r="D8" s="53" t="s">
        <v>254</v>
      </c>
      <c r="E8" s="49" t="s">
        <v>260</v>
      </c>
      <c r="F8" s="53" t="s">
        <v>256</v>
      </c>
      <c r="G8" s="49" t="s">
        <v>261</v>
      </c>
      <c r="H8" s="53" t="s">
        <v>262</v>
      </c>
      <c r="I8" s="53" t="s">
        <v>258</v>
      </c>
      <c r="J8" s="54" t="s">
        <v>263</v>
      </c>
    </row>
    <row r="9" ht="47.3" customHeight="1" spans="1:10">
      <c r="A9" s="106" t="s">
        <v>226</v>
      </c>
      <c r="B9" s="53" t="s">
        <v>252</v>
      </c>
      <c r="C9" s="53" t="s">
        <v>253</v>
      </c>
      <c r="D9" s="53" t="s">
        <v>254</v>
      </c>
      <c r="E9" s="49" t="s">
        <v>264</v>
      </c>
      <c r="F9" s="53" t="s">
        <v>256</v>
      </c>
      <c r="G9" s="49" t="s">
        <v>265</v>
      </c>
      <c r="H9" s="53" t="s">
        <v>262</v>
      </c>
      <c r="I9" s="53" t="s">
        <v>258</v>
      </c>
      <c r="J9" s="54" t="s">
        <v>266</v>
      </c>
    </row>
    <row r="10" ht="47.3" customHeight="1" spans="1:10">
      <c r="A10" s="106" t="s">
        <v>226</v>
      </c>
      <c r="B10" s="53" t="s">
        <v>252</v>
      </c>
      <c r="C10" s="53" t="s">
        <v>253</v>
      </c>
      <c r="D10" s="53" t="s">
        <v>254</v>
      </c>
      <c r="E10" s="49" t="s">
        <v>267</v>
      </c>
      <c r="F10" s="53" t="s">
        <v>256</v>
      </c>
      <c r="G10" s="49" t="s">
        <v>268</v>
      </c>
      <c r="H10" s="53" t="s">
        <v>269</v>
      </c>
      <c r="I10" s="53" t="s">
        <v>258</v>
      </c>
      <c r="J10" s="54" t="s">
        <v>270</v>
      </c>
    </row>
    <row r="11" ht="47.3" customHeight="1" spans="1:10">
      <c r="A11" s="106" t="s">
        <v>226</v>
      </c>
      <c r="B11" s="53" t="s">
        <v>252</v>
      </c>
      <c r="C11" s="53" t="s">
        <v>253</v>
      </c>
      <c r="D11" s="53" t="s">
        <v>271</v>
      </c>
      <c r="E11" s="49" t="s">
        <v>272</v>
      </c>
      <c r="F11" s="53" t="s">
        <v>256</v>
      </c>
      <c r="G11" s="49" t="s">
        <v>273</v>
      </c>
      <c r="H11" s="53" t="s">
        <v>274</v>
      </c>
      <c r="I11" s="53" t="s">
        <v>258</v>
      </c>
      <c r="J11" s="54" t="s">
        <v>275</v>
      </c>
    </row>
    <row r="12" ht="47.3" customHeight="1" spans="1:10">
      <c r="A12" s="106" t="s">
        <v>226</v>
      </c>
      <c r="B12" s="53" t="s">
        <v>252</v>
      </c>
      <c r="C12" s="53" t="s">
        <v>253</v>
      </c>
      <c r="D12" s="53" t="s">
        <v>271</v>
      </c>
      <c r="E12" s="49" t="s">
        <v>276</v>
      </c>
      <c r="F12" s="53" t="s">
        <v>256</v>
      </c>
      <c r="G12" s="49" t="s">
        <v>277</v>
      </c>
      <c r="H12" s="53" t="s">
        <v>274</v>
      </c>
      <c r="I12" s="53" t="s">
        <v>258</v>
      </c>
      <c r="J12" s="54" t="s">
        <v>278</v>
      </c>
    </row>
    <row r="13" ht="47.3" customHeight="1" spans="1:10">
      <c r="A13" s="106" t="s">
        <v>226</v>
      </c>
      <c r="B13" s="53" t="s">
        <v>252</v>
      </c>
      <c r="C13" s="53" t="s">
        <v>253</v>
      </c>
      <c r="D13" s="53" t="s">
        <v>279</v>
      </c>
      <c r="E13" s="49" t="s">
        <v>280</v>
      </c>
      <c r="F13" s="53" t="s">
        <v>281</v>
      </c>
      <c r="G13" s="49" t="s">
        <v>282</v>
      </c>
      <c r="H13" s="53" t="s">
        <v>274</v>
      </c>
      <c r="I13" s="53" t="s">
        <v>258</v>
      </c>
      <c r="J13" s="54" t="s">
        <v>283</v>
      </c>
    </row>
    <row r="14" ht="47.3" customHeight="1" spans="1:10">
      <c r="A14" s="106" t="s">
        <v>226</v>
      </c>
      <c r="B14" s="53" t="s">
        <v>252</v>
      </c>
      <c r="C14" s="53" t="s">
        <v>284</v>
      </c>
      <c r="D14" s="53" t="s">
        <v>285</v>
      </c>
      <c r="E14" s="49" t="s">
        <v>286</v>
      </c>
      <c r="F14" s="53" t="s">
        <v>256</v>
      </c>
      <c r="G14" s="49" t="s">
        <v>122</v>
      </c>
      <c r="H14" s="53" t="s">
        <v>257</v>
      </c>
      <c r="I14" s="53" t="s">
        <v>258</v>
      </c>
      <c r="J14" s="54" t="s">
        <v>287</v>
      </c>
    </row>
    <row r="15" ht="47.3" customHeight="1" spans="1:10">
      <c r="A15" s="106" t="s">
        <v>226</v>
      </c>
      <c r="B15" s="53" t="s">
        <v>252</v>
      </c>
      <c r="C15" s="53" t="s">
        <v>284</v>
      </c>
      <c r="D15" s="53" t="s">
        <v>288</v>
      </c>
      <c r="E15" s="49" t="s">
        <v>289</v>
      </c>
      <c r="F15" s="53" t="s">
        <v>256</v>
      </c>
      <c r="G15" s="49" t="s">
        <v>290</v>
      </c>
      <c r="H15" s="53"/>
      <c r="I15" s="53" t="s">
        <v>291</v>
      </c>
      <c r="J15" s="54" t="s">
        <v>292</v>
      </c>
    </row>
    <row r="16" ht="47.3" customHeight="1" spans="1:10">
      <c r="A16" s="106" t="s">
        <v>226</v>
      </c>
      <c r="B16" s="53" t="s">
        <v>252</v>
      </c>
      <c r="C16" s="53" t="s">
        <v>293</v>
      </c>
      <c r="D16" s="53" t="s">
        <v>294</v>
      </c>
      <c r="E16" s="49" t="s">
        <v>295</v>
      </c>
      <c r="F16" s="53" t="s">
        <v>256</v>
      </c>
      <c r="G16" s="49" t="s">
        <v>277</v>
      </c>
      <c r="H16" s="53" t="s">
        <v>274</v>
      </c>
      <c r="I16" s="53" t="s">
        <v>258</v>
      </c>
      <c r="J16" s="54" t="s">
        <v>296</v>
      </c>
    </row>
    <row r="17" ht="47.3" customHeight="1" spans="1:10">
      <c r="A17" s="106" t="s">
        <v>223</v>
      </c>
      <c r="B17" s="53" t="s">
        <v>297</v>
      </c>
      <c r="C17" s="53" t="s">
        <v>253</v>
      </c>
      <c r="D17" s="53" t="s">
        <v>254</v>
      </c>
      <c r="E17" s="49" t="s">
        <v>298</v>
      </c>
      <c r="F17" s="53" t="s">
        <v>256</v>
      </c>
      <c r="G17" s="49" t="s">
        <v>299</v>
      </c>
      <c r="H17" s="53" t="s">
        <v>300</v>
      </c>
      <c r="I17" s="53" t="s">
        <v>258</v>
      </c>
      <c r="J17" s="54" t="s">
        <v>301</v>
      </c>
    </row>
    <row r="18" ht="47.3" customHeight="1" spans="1:10">
      <c r="A18" s="106" t="s">
        <v>223</v>
      </c>
      <c r="B18" s="53" t="s">
        <v>297</v>
      </c>
      <c r="C18" s="53" t="s">
        <v>253</v>
      </c>
      <c r="D18" s="53" t="s">
        <v>254</v>
      </c>
      <c r="E18" s="49" t="s">
        <v>302</v>
      </c>
      <c r="F18" s="53" t="s">
        <v>256</v>
      </c>
      <c r="G18" s="49" t="s">
        <v>282</v>
      </c>
      <c r="H18" s="53" t="s">
        <v>303</v>
      </c>
      <c r="I18" s="53" t="s">
        <v>258</v>
      </c>
      <c r="J18" s="54" t="s">
        <v>304</v>
      </c>
    </row>
    <row r="19" ht="47.3" customHeight="1" spans="1:10">
      <c r="A19" s="106" t="s">
        <v>223</v>
      </c>
      <c r="B19" s="53" t="s">
        <v>297</v>
      </c>
      <c r="C19" s="53" t="s">
        <v>253</v>
      </c>
      <c r="D19" s="53" t="s">
        <v>254</v>
      </c>
      <c r="E19" s="49" t="s">
        <v>305</v>
      </c>
      <c r="F19" s="53" t="s">
        <v>256</v>
      </c>
      <c r="G19" s="49" t="s">
        <v>282</v>
      </c>
      <c r="H19" s="53" t="s">
        <v>306</v>
      </c>
      <c r="I19" s="53" t="s">
        <v>258</v>
      </c>
      <c r="J19" s="54" t="s">
        <v>307</v>
      </c>
    </row>
    <row r="20" ht="47.3" customHeight="1" spans="1:10">
      <c r="A20" s="106" t="s">
        <v>223</v>
      </c>
      <c r="B20" s="53" t="s">
        <v>297</v>
      </c>
      <c r="C20" s="53" t="s">
        <v>284</v>
      </c>
      <c r="D20" s="53" t="s">
        <v>308</v>
      </c>
      <c r="E20" s="49" t="s">
        <v>309</v>
      </c>
      <c r="F20" s="53" t="s">
        <v>310</v>
      </c>
      <c r="G20" s="49" t="s">
        <v>311</v>
      </c>
      <c r="H20" s="53" t="s">
        <v>312</v>
      </c>
      <c r="I20" s="53" t="s">
        <v>258</v>
      </c>
      <c r="J20" s="54" t="s">
        <v>313</v>
      </c>
    </row>
    <row r="21" ht="47.3" customHeight="1" spans="1:10">
      <c r="A21" s="106" t="s">
        <v>223</v>
      </c>
      <c r="B21" s="53" t="s">
        <v>297</v>
      </c>
      <c r="C21" s="53" t="s">
        <v>293</v>
      </c>
      <c r="D21" s="53" t="s">
        <v>294</v>
      </c>
      <c r="E21" s="49" t="s">
        <v>295</v>
      </c>
      <c r="F21" s="53" t="s">
        <v>256</v>
      </c>
      <c r="G21" s="49" t="s">
        <v>314</v>
      </c>
      <c r="H21" s="53" t="s">
        <v>274</v>
      </c>
      <c r="I21" s="53" t="s">
        <v>258</v>
      </c>
      <c r="J21" s="54" t="s">
        <v>296</v>
      </c>
    </row>
    <row r="22" ht="47.3" customHeight="1" spans="1:10">
      <c r="A22" s="106" t="s">
        <v>228</v>
      </c>
      <c r="B22" s="53" t="s">
        <v>315</v>
      </c>
      <c r="C22" s="53" t="s">
        <v>253</v>
      </c>
      <c r="D22" s="53" t="s">
        <v>254</v>
      </c>
      <c r="E22" s="49" t="s">
        <v>316</v>
      </c>
      <c r="F22" s="53" t="s">
        <v>256</v>
      </c>
      <c r="G22" s="49" t="s">
        <v>121</v>
      </c>
      <c r="H22" s="53" t="s">
        <v>257</v>
      </c>
      <c r="I22" s="53" t="s">
        <v>258</v>
      </c>
      <c r="J22" s="54" t="s">
        <v>317</v>
      </c>
    </row>
    <row r="23" ht="47.3" customHeight="1" spans="1:10">
      <c r="A23" s="106" t="s">
        <v>228</v>
      </c>
      <c r="B23" s="53" t="s">
        <v>315</v>
      </c>
      <c r="C23" s="53" t="s">
        <v>253</v>
      </c>
      <c r="D23" s="53" t="s">
        <v>254</v>
      </c>
      <c r="E23" s="49" t="s">
        <v>318</v>
      </c>
      <c r="F23" s="53" t="s">
        <v>256</v>
      </c>
      <c r="G23" s="49" t="s">
        <v>121</v>
      </c>
      <c r="H23" s="53" t="s">
        <v>312</v>
      </c>
      <c r="I23" s="53" t="s">
        <v>258</v>
      </c>
      <c r="J23" s="54" t="s">
        <v>319</v>
      </c>
    </row>
    <row r="24" ht="47.3" customHeight="1" spans="1:10">
      <c r="A24" s="106" t="s">
        <v>228</v>
      </c>
      <c r="B24" s="53" t="s">
        <v>315</v>
      </c>
      <c r="C24" s="53" t="s">
        <v>253</v>
      </c>
      <c r="D24" s="53" t="s">
        <v>254</v>
      </c>
      <c r="E24" s="49" t="s">
        <v>320</v>
      </c>
      <c r="F24" s="53" t="s">
        <v>256</v>
      </c>
      <c r="G24" s="49" t="s">
        <v>282</v>
      </c>
      <c r="H24" s="53" t="s">
        <v>300</v>
      </c>
      <c r="I24" s="53" t="s">
        <v>258</v>
      </c>
      <c r="J24" s="54" t="s">
        <v>321</v>
      </c>
    </row>
    <row r="25" ht="47.3" customHeight="1" spans="1:10">
      <c r="A25" s="106" t="s">
        <v>228</v>
      </c>
      <c r="B25" s="53" t="s">
        <v>315</v>
      </c>
      <c r="C25" s="53" t="s">
        <v>253</v>
      </c>
      <c r="D25" s="53" t="s">
        <v>254</v>
      </c>
      <c r="E25" s="49" t="s">
        <v>322</v>
      </c>
      <c r="F25" s="53" t="s">
        <v>256</v>
      </c>
      <c r="G25" s="49" t="s">
        <v>323</v>
      </c>
      <c r="H25" s="53" t="s">
        <v>300</v>
      </c>
      <c r="I25" s="53" t="s">
        <v>258</v>
      </c>
      <c r="J25" s="54" t="s">
        <v>324</v>
      </c>
    </row>
    <row r="26" ht="47.3" customHeight="1" spans="1:10">
      <c r="A26" s="106" t="s">
        <v>228</v>
      </c>
      <c r="B26" s="53" t="s">
        <v>315</v>
      </c>
      <c r="C26" s="53" t="s">
        <v>253</v>
      </c>
      <c r="D26" s="53" t="s">
        <v>254</v>
      </c>
      <c r="E26" s="49" t="s">
        <v>325</v>
      </c>
      <c r="F26" s="53" t="s">
        <v>256</v>
      </c>
      <c r="G26" s="49" t="s">
        <v>326</v>
      </c>
      <c r="H26" s="53" t="s">
        <v>262</v>
      </c>
      <c r="I26" s="53" t="s">
        <v>258</v>
      </c>
      <c r="J26" s="54" t="s">
        <v>327</v>
      </c>
    </row>
    <row r="27" ht="47.3" customHeight="1" spans="1:10">
      <c r="A27" s="106" t="s">
        <v>228</v>
      </c>
      <c r="B27" s="53" t="s">
        <v>315</v>
      </c>
      <c r="C27" s="53" t="s">
        <v>253</v>
      </c>
      <c r="D27" s="53" t="s">
        <v>254</v>
      </c>
      <c r="E27" s="49" t="s">
        <v>328</v>
      </c>
      <c r="F27" s="53" t="s">
        <v>256</v>
      </c>
      <c r="G27" s="49" t="s">
        <v>124</v>
      </c>
      <c r="H27" s="53" t="s">
        <v>329</v>
      </c>
      <c r="I27" s="53" t="s">
        <v>258</v>
      </c>
      <c r="J27" s="54" t="s">
        <v>330</v>
      </c>
    </row>
    <row r="28" ht="47.3" customHeight="1" spans="1:10">
      <c r="A28" s="106" t="s">
        <v>228</v>
      </c>
      <c r="B28" s="53" t="s">
        <v>315</v>
      </c>
      <c r="C28" s="53" t="s">
        <v>253</v>
      </c>
      <c r="D28" s="53" t="s">
        <v>254</v>
      </c>
      <c r="E28" s="49" t="s">
        <v>331</v>
      </c>
      <c r="F28" s="53" t="s">
        <v>256</v>
      </c>
      <c r="G28" s="49" t="s">
        <v>323</v>
      </c>
      <c r="H28" s="53" t="s">
        <v>300</v>
      </c>
      <c r="I28" s="53" t="s">
        <v>258</v>
      </c>
      <c r="J28" s="54" t="s">
        <v>332</v>
      </c>
    </row>
    <row r="29" ht="47.3" customHeight="1" spans="1:10">
      <c r="A29" s="106" t="s">
        <v>228</v>
      </c>
      <c r="B29" s="53" t="s">
        <v>315</v>
      </c>
      <c r="C29" s="53" t="s">
        <v>253</v>
      </c>
      <c r="D29" s="53" t="s">
        <v>254</v>
      </c>
      <c r="E29" s="49" t="s">
        <v>333</v>
      </c>
      <c r="F29" s="53" t="s">
        <v>256</v>
      </c>
      <c r="G29" s="49" t="s">
        <v>334</v>
      </c>
      <c r="H29" s="53" t="s">
        <v>335</v>
      </c>
      <c r="I29" s="53" t="s">
        <v>258</v>
      </c>
      <c r="J29" s="54" t="s">
        <v>336</v>
      </c>
    </row>
    <row r="30" ht="47.3" customHeight="1" spans="1:10">
      <c r="A30" s="106" t="s">
        <v>228</v>
      </c>
      <c r="B30" s="53" t="s">
        <v>315</v>
      </c>
      <c r="C30" s="53" t="s">
        <v>284</v>
      </c>
      <c r="D30" s="53" t="s">
        <v>337</v>
      </c>
      <c r="E30" s="49" t="s">
        <v>338</v>
      </c>
      <c r="F30" s="53" t="s">
        <v>256</v>
      </c>
      <c r="G30" s="49" t="s">
        <v>326</v>
      </c>
      <c r="H30" s="53" t="s">
        <v>339</v>
      </c>
      <c r="I30" s="53" t="s">
        <v>258</v>
      </c>
      <c r="J30" s="54" t="s">
        <v>340</v>
      </c>
    </row>
    <row r="31" ht="47.3" customHeight="1" spans="1:10">
      <c r="A31" s="106" t="s">
        <v>228</v>
      </c>
      <c r="B31" s="53" t="s">
        <v>315</v>
      </c>
      <c r="C31" s="53" t="s">
        <v>293</v>
      </c>
      <c r="D31" s="53" t="s">
        <v>294</v>
      </c>
      <c r="E31" s="49" t="s">
        <v>341</v>
      </c>
      <c r="F31" s="53" t="s">
        <v>256</v>
      </c>
      <c r="G31" s="49" t="s">
        <v>277</v>
      </c>
      <c r="H31" s="53" t="s">
        <v>274</v>
      </c>
      <c r="I31" s="53" t="s">
        <v>258</v>
      </c>
      <c r="J31" s="54" t="s">
        <v>296</v>
      </c>
    </row>
  </sheetData>
  <mergeCells count="8">
    <mergeCell ref="A2:J2"/>
    <mergeCell ref="A3:H3"/>
    <mergeCell ref="A7:A16"/>
    <mergeCell ref="A17:A21"/>
    <mergeCell ref="A22:A31"/>
    <mergeCell ref="B7:B16"/>
    <mergeCell ref="B17:B21"/>
    <mergeCell ref="B22:B3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topLeftCell="B1" workbookViewId="0">
      <selection activeCell="F3" sqref="F3"/>
    </sheetView>
  </sheetViews>
  <sheetFormatPr defaultColWidth="9.14166666666667" defaultRowHeight="14.25" customHeight="1" outlineLevelCol="5"/>
  <cols>
    <col min="1" max="1" width="29.025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5" t="s">
        <v>342</v>
      </c>
    </row>
    <row r="2" ht="28.5" customHeight="1" spans="1:6">
      <c r="A2" s="26" t="s">
        <v>343</v>
      </c>
      <c r="B2" s="26"/>
      <c r="C2" s="26"/>
      <c r="D2" s="26"/>
      <c r="E2" s="26"/>
      <c r="F2" s="26"/>
    </row>
    <row r="3" ht="15" customHeight="1" spans="1:6">
      <c r="A3" s="101" t="str">
        <f>"单位名称："&amp;"云南省林业和草原科学院热带林业研究所"</f>
        <v>单位名称：云南省林业和草原科学院热带林业研究所</v>
      </c>
      <c r="B3" s="102"/>
      <c r="C3" s="102"/>
      <c r="D3" s="58"/>
      <c r="E3" s="58"/>
      <c r="F3" s="103" t="s">
        <v>2</v>
      </c>
    </row>
    <row r="4" ht="18.75" customHeight="1" spans="1:6">
      <c r="A4" s="9" t="s">
        <v>137</v>
      </c>
      <c r="B4" s="9" t="s">
        <v>49</v>
      </c>
      <c r="C4" s="9" t="s">
        <v>50</v>
      </c>
      <c r="D4" s="15" t="s">
        <v>344</v>
      </c>
      <c r="E4" s="62"/>
      <c r="F4" s="62"/>
    </row>
    <row r="5" ht="30" customHeight="1" spans="1:6">
      <c r="A5" s="18"/>
      <c r="B5" s="18"/>
      <c r="C5" s="18"/>
      <c r="D5" s="15" t="s">
        <v>31</v>
      </c>
      <c r="E5" s="62" t="s">
        <v>58</v>
      </c>
      <c r="F5" s="62" t="s">
        <v>59</v>
      </c>
    </row>
    <row r="6" ht="16.5" customHeight="1" spans="1:6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4" t="s">
        <v>103</v>
      </c>
      <c r="B8" s="105"/>
      <c r="C8" s="105" t="s">
        <v>103</v>
      </c>
      <c r="D8" s="22"/>
      <c r="E8" s="22"/>
      <c r="F8" s="22"/>
    </row>
    <row r="9" customHeight="1" spans="1:6">
      <c r="A9" t="s">
        <v>345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20"/>
  <sheetViews>
    <sheetView showZeros="0" workbookViewId="0">
      <selection activeCell="J8" sqref="J8"/>
    </sheetView>
  </sheetViews>
  <sheetFormatPr defaultColWidth="9.14166666666667" defaultRowHeight="14.25" customHeight="1"/>
  <cols>
    <col min="1" max="1" width="45.8916666666667" customWidth="1"/>
    <col min="2" max="2" width="29" customWidth="1"/>
    <col min="3" max="3" width="35.275" customWidth="1"/>
    <col min="4" max="4" width="7.71666666666667" customWidth="1"/>
    <col min="5" max="5" width="10.275" customWidth="1"/>
    <col min="6" max="6" width="22.1083333333333" customWidth="1"/>
    <col min="7" max="8" width="14.75" customWidth="1"/>
    <col min="9" max="9" width="12.5583333333333" customWidth="1"/>
    <col min="10" max="10" width="16.8916666666667" customWidth="1"/>
    <col min="11" max="11" width="20.3333333333333" customWidth="1"/>
    <col min="12" max="12" width="12.775" customWidth="1"/>
    <col min="13" max="14" width="12.575" customWidth="1"/>
    <col min="15" max="15" width="13.775" customWidth="1"/>
    <col min="16" max="16" width="17.4416666666667" customWidth="1"/>
    <col min="17" max="17" width="10.4166666666667" customWidth="1"/>
  </cols>
  <sheetData>
    <row r="1" ht="13.5" customHeight="1" spans="1:17">
      <c r="O1" s="44"/>
      <c r="P1" s="44"/>
      <c r="Q1" s="92" t="s">
        <v>346</v>
      </c>
    </row>
    <row r="2" ht="27.75" customHeight="1" spans="1:17">
      <c r="A2" s="56" t="s">
        <v>347</v>
      </c>
      <c r="B2" s="26"/>
      <c r="C2" s="26"/>
      <c r="D2" s="26"/>
      <c r="E2" s="26"/>
      <c r="F2" s="26"/>
      <c r="G2" s="26"/>
      <c r="H2" s="26"/>
      <c r="I2" s="26"/>
      <c r="J2" s="26"/>
      <c r="K2" s="46"/>
      <c r="L2" s="26"/>
      <c r="M2" s="26"/>
      <c r="N2" s="26"/>
      <c r="O2" s="46"/>
      <c r="P2" s="46"/>
      <c r="Q2" s="26"/>
    </row>
    <row r="3" ht="28" customHeight="1" spans="1:17">
      <c r="A3" s="93" t="str">
        <f>"单位名称："&amp;"云南省林业和草原科学院热带林业研究所"</f>
        <v>单位名称：云南省林业和草原科学院热带林业研究所</v>
      </c>
      <c r="B3" s="6"/>
      <c r="C3" s="6"/>
      <c r="D3" s="6"/>
      <c r="E3" s="6"/>
      <c r="F3" s="6"/>
      <c r="G3" s="6"/>
      <c r="H3" s="6"/>
      <c r="I3" s="6"/>
      <c r="J3" s="6"/>
      <c r="O3" s="61"/>
      <c r="P3" s="61"/>
      <c r="Q3" s="94" t="s">
        <v>2</v>
      </c>
    </row>
    <row r="4" ht="17" customHeight="1" spans="1:17">
      <c r="A4" s="9" t="s">
        <v>348</v>
      </c>
      <c r="B4" s="72" t="s">
        <v>349</v>
      </c>
      <c r="C4" s="72" t="s">
        <v>350</v>
      </c>
      <c r="D4" s="72" t="s">
        <v>351</v>
      </c>
      <c r="E4" s="72" t="s">
        <v>352</v>
      </c>
      <c r="F4" s="72" t="s">
        <v>353</v>
      </c>
      <c r="G4" s="73" t="s">
        <v>144</v>
      </c>
      <c r="H4" s="73"/>
      <c r="I4" s="73"/>
      <c r="J4" s="73"/>
      <c r="K4" s="74"/>
      <c r="L4" s="73"/>
      <c r="M4" s="73"/>
      <c r="N4" s="73"/>
      <c r="O4" s="75"/>
      <c r="P4" s="74"/>
      <c r="Q4" s="76"/>
    </row>
    <row r="5" ht="17.25" customHeight="1" spans="1:17">
      <c r="A5" s="14"/>
      <c r="B5" s="77"/>
      <c r="C5" s="77"/>
      <c r="D5" s="77"/>
      <c r="E5" s="77"/>
      <c r="F5" s="77"/>
      <c r="G5" s="77" t="s">
        <v>31</v>
      </c>
      <c r="H5" s="77" t="s">
        <v>34</v>
      </c>
      <c r="I5" s="77" t="s">
        <v>354</v>
      </c>
      <c r="J5" s="77" t="s">
        <v>355</v>
      </c>
      <c r="K5" s="78" t="s">
        <v>356</v>
      </c>
      <c r="L5" s="79" t="s">
        <v>357</v>
      </c>
      <c r="M5" s="79"/>
      <c r="N5" s="79"/>
      <c r="O5" s="80"/>
      <c r="P5" s="81"/>
      <c r="Q5" s="82"/>
    </row>
    <row r="6" ht="58" customHeight="1" spans="1:17">
      <c r="A6" s="17"/>
      <c r="B6" s="82"/>
      <c r="C6" s="82"/>
      <c r="D6" s="82"/>
      <c r="E6" s="82"/>
      <c r="F6" s="82"/>
      <c r="G6" s="82"/>
      <c r="H6" s="82" t="s">
        <v>33</v>
      </c>
      <c r="I6" s="82"/>
      <c r="J6" s="82"/>
      <c r="K6" s="83"/>
      <c r="L6" s="82" t="s">
        <v>33</v>
      </c>
      <c r="M6" s="82" t="s">
        <v>44</v>
      </c>
      <c r="N6" s="82" t="s">
        <v>151</v>
      </c>
      <c r="O6" s="84" t="s">
        <v>40</v>
      </c>
      <c r="P6" s="83" t="s">
        <v>41</v>
      </c>
      <c r="Q6" s="82" t="s">
        <v>42</v>
      </c>
    </row>
    <row r="7" ht="22" customHeight="1" spans="1:17">
      <c r="A7" s="18">
        <v>1</v>
      </c>
      <c r="B7" s="95">
        <v>2</v>
      </c>
      <c r="C7" s="95">
        <v>3</v>
      </c>
      <c r="D7" s="95">
        <v>4</v>
      </c>
      <c r="E7" s="95">
        <v>5</v>
      </c>
      <c r="F7" s="95">
        <v>6</v>
      </c>
      <c r="G7" s="96">
        <v>7</v>
      </c>
      <c r="H7" s="96">
        <v>8</v>
      </c>
      <c r="I7" s="96">
        <v>9</v>
      </c>
      <c r="J7" s="96">
        <v>10</v>
      </c>
      <c r="K7" s="96">
        <v>11</v>
      </c>
      <c r="L7" s="96">
        <v>12</v>
      </c>
      <c r="M7" s="96">
        <v>13</v>
      </c>
      <c r="N7" s="96">
        <v>14</v>
      </c>
      <c r="O7" s="96">
        <v>15</v>
      </c>
      <c r="P7" s="96">
        <v>16</v>
      </c>
      <c r="Q7" s="96">
        <v>17</v>
      </c>
    </row>
    <row r="8" ht="37" customHeight="1" spans="1:17">
      <c r="A8" s="85" t="s">
        <v>46</v>
      </c>
      <c r="B8" s="86"/>
      <c r="C8" s="86"/>
      <c r="D8" s="86"/>
      <c r="E8" s="97"/>
      <c r="F8" s="22">
        <v>33000</v>
      </c>
      <c r="G8" s="22">
        <v>184000</v>
      </c>
      <c r="H8" s="22"/>
      <c r="I8" s="22"/>
      <c r="J8" s="22"/>
      <c r="K8" s="22"/>
      <c r="L8" s="22">
        <v>184000</v>
      </c>
      <c r="M8" s="22">
        <v>184000</v>
      </c>
      <c r="N8" s="22"/>
      <c r="O8" s="22"/>
      <c r="P8" s="22"/>
      <c r="Q8" s="22"/>
    </row>
    <row r="9" ht="37" customHeight="1" spans="1:17">
      <c r="A9" s="98" t="s">
        <v>228</v>
      </c>
      <c r="B9" s="86" t="s">
        <v>358</v>
      </c>
      <c r="C9" s="86" t="s">
        <v>359</v>
      </c>
      <c r="D9" s="99" t="s">
        <v>360</v>
      </c>
      <c r="E9" s="100">
        <v>2</v>
      </c>
      <c r="F9" s="22"/>
      <c r="G9" s="22">
        <v>3000</v>
      </c>
      <c r="H9" s="22"/>
      <c r="I9" s="22"/>
      <c r="J9" s="22"/>
      <c r="K9" s="22"/>
      <c r="L9" s="22">
        <v>3000</v>
      </c>
      <c r="M9" s="22">
        <v>3000</v>
      </c>
      <c r="N9" s="22"/>
      <c r="O9" s="22"/>
      <c r="P9" s="22"/>
      <c r="Q9" s="22"/>
    </row>
    <row r="10" ht="37" customHeight="1" spans="1:17">
      <c r="A10" s="98" t="s">
        <v>228</v>
      </c>
      <c r="B10" s="86" t="s">
        <v>361</v>
      </c>
      <c r="C10" s="86" t="s">
        <v>362</v>
      </c>
      <c r="D10" s="99" t="s">
        <v>360</v>
      </c>
      <c r="E10" s="100">
        <v>1</v>
      </c>
      <c r="F10" s="22"/>
      <c r="G10" s="22">
        <v>7000</v>
      </c>
      <c r="H10" s="22"/>
      <c r="I10" s="22"/>
      <c r="J10" s="22"/>
      <c r="K10" s="22"/>
      <c r="L10" s="22">
        <v>7000</v>
      </c>
      <c r="M10" s="22">
        <v>7000</v>
      </c>
      <c r="N10" s="22"/>
      <c r="O10" s="22"/>
      <c r="P10" s="22"/>
      <c r="Q10" s="22"/>
    </row>
    <row r="11" ht="37" customHeight="1" spans="1:17">
      <c r="A11" s="98" t="s">
        <v>228</v>
      </c>
      <c r="B11" s="86" t="s">
        <v>363</v>
      </c>
      <c r="C11" s="86" t="s">
        <v>364</v>
      </c>
      <c r="D11" s="99" t="s">
        <v>365</v>
      </c>
      <c r="E11" s="100">
        <v>10</v>
      </c>
      <c r="F11" s="22">
        <v>8000</v>
      </c>
      <c r="G11" s="22">
        <v>8000</v>
      </c>
      <c r="H11" s="22"/>
      <c r="I11" s="22"/>
      <c r="J11" s="22"/>
      <c r="K11" s="22"/>
      <c r="L11" s="22">
        <v>8000</v>
      </c>
      <c r="M11" s="22">
        <v>8000</v>
      </c>
      <c r="N11" s="22"/>
      <c r="O11" s="22"/>
      <c r="P11" s="22"/>
      <c r="Q11" s="22"/>
    </row>
    <row r="12" ht="37" customHeight="1" spans="1:17">
      <c r="A12" s="98" t="s">
        <v>228</v>
      </c>
      <c r="B12" s="86" t="s">
        <v>366</v>
      </c>
      <c r="C12" s="86" t="s">
        <v>367</v>
      </c>
      <c r="D12" s="99" t="s">
        <v>360</v>
      </c>
      <c r="E12" s="100">
        <v>1</v>
      </c>
      <c r="F12" s="22"/>
      <c r="G12" s="22">
        <v>9000</v>
      </c>
      <c r="H12" s="22"/>
      <c r="I12" s="22"/>
      <c r="J12" s="22"/>
      <c r="K12" s="22"/>
      <c r="L12" s="22">
        <v>9000</v>
      </c>
      <c r="M12" s="22">
        <v>9000</v>
      </c>
      <c r="N12" s="22"/>
      <c r="O12" s="22"/>
      <c r="P12" s="22"/>
      <c r="Q12" s="22"/>
    </row>
    <row r="13" ht="37" customHeight="1" spans="1:17">
      <c r="A13" s="98" t="s">
        <v>228</v>
      </c>
      <c r="B13" s="86" t="s">
        <v>368</v>
      </c>
      <c r="C13" s="86" t="s">
        <v>369</v>
      </c>
      <c r="D13" s="99" t="s">
        <v>360</v>
      </c>
      <c r="E13" s="100">
        <v>1</v>
      </c>
      <c r="F13" s="22"/>
      <c r="G13" s="22">
        <v>20000</v>
      </c>
      <c r="H13" s="22"/>
      <c r="I13" s="22"/>
      <c r="J13" s="22"/>
      <c r="K13" s="22"/>
      <c r="L13" s="22">
        <v>20000</v>
      </c>
      <c r="M13" s="22">
        <v>20000</v>
      </c>
      <c r="N13" s="22"/>
      <c r="O13" s="22"/>
      <c r="P13" s="22"/>
      <c r="Q13" s="22"/>
    </row>
    <row r="14" ht="37" customHeight="1" spans="1:17">
      <c r="A14" s="98" t="s">
        <v>228</v>
      </c>
      <c r="B14" s="86" t="s">
        <v>188</v>
      </c>
      <c r="C14" s="86" t="s">
        <v>370</v>
      </c>
      <c r="D14" s="99" t="s">
        <v>371</v>
      </c>
      <c r="E14" s="100">
        <v>1</v>
      </c>
      <c r="F14" s="22">
        <v>25000</v>
      </c>
      <c r="G14" s="22">
        <v>25000</v>
      </c>
      <c r="H14" s="22"/>
      <c r="I14" s="22"/>
      <c r="J14" s="22"/>
      <c r="K14" s="22"/>
      <c r="L14" s="22">
        <v>25000</v>
      </c>
      <c r="M14" s="22">
        <v>25000</v>
      </c>
      <c r="N14" s="22"/>
      <c r="O14" s="22"/>
      <c r="P14" s="22"/>
      <c r="Q14" s="22"/>
    </row>
    <row r="15" ht="37" customHeight="1" spans="1:17">
      <c r="A15" s="98" t="s">
        <v>228</v>
      </c>
      <c r="B15" s="86" t="s">
        <v>372</v>
      </c>
      <c r="C15" s="86" t="s">
        <v>373</v>
      </c>
      <c r="D15" s="99" t="s">
        <v>360</v>
      </c>
      <c r="E15" s="100">
        <v>1</v>
      </c>
      <c r="F15" s="22"/>
      <c r="G15" s="22">
        <v>25000</v>
      </c>
      <c r="H15" s="22"/>
      <c r="I15" s="22"/>
      <c r="J15" s="22"/>
      <c r="K15" s="22"/>
      <c r="L15" s="22">
        <v>25000</v>
      </c>
      <c r="M15" s="22">
        <v>25000</v>
      </c>
      <c r="N15" s="22"/>
      <c r="O15" s="22"/>
      <c r="P15" s="22"/>
      <c r="Q15" s="22"/>
    </row>
    <row r="16" ht="37" customHeight="1" spans="1:17">
      <c r="A16" s="98" t="s">
        <v>228</v>
      </c>
      <c r="B16" s="86" t="s">
        <v>374</v>
      </c>
      <c r="C16" s="86" t="s">
        <v>375</v>
      </c>
      <c r="D16" s="99" t="s">
        <v>360</v>
      </c>
      <c r="E16" s="100">
        <v>2</v>
      </c>
      <c r="F16" s="22"/>
      <c r="G16" s="22">
        <v>12000</v>
      </c>
      <c r="H16" s="22"/>
      <c r="I16" s="22"/>
      <c r="J16" s="22"/>
      <c r="K16" s="22"/>
      <c r="L16" s="22">
        <v>12000</v>
      </c>
      <c r="M16" s="22">
        <v>12000</v>
      </c>
      <c r="N16" s="22"/>
      <c r="O16" s="22"/>
      <c r="P16" s="22"/>
      <c r="Q16" s="22"/>
    </row>
    <row r="17" ht="37" customHeight="1" spans="1:17">
      <c r="A17" s="98" t="s">
        <v>228</v>
      </c>
      <c r="B17" s="86" t="s">
        <v>376</v>
      </c>
      <c r="C17" s="86" t="s">
        <v>377</v>
      </c>
      <c r="D17" s="99" t="s">
        <v>360</v>
      </c>
      <c r="E17" s="100">
        <v>1</v>
      </c>
      <c r="F17" s="22"/>
      <c r="G17" s="22">
        <v>30000</v>
      </c>
      <c r="H17" s="22"/>
      <c r="I17" s="22"/>
      <c r="J17" s="22"/>
      <c r="K17" s="22"/>
      <c r="L17" s="22">
        <v>30000</v>
      </c>
      <c r="M17" s="22">
        <v>30000</v>
      </c>
      <c r="N17" s="22"/>
      <c r="O17" s="22"/>
      <c r="P17" s="22"/>
      <c r="Q17" s="22"/>
    </row>
    <row r="18" ht="37" customHeight="1" spans="1:17">
      <c r="A18" s="98" t="s">
        <v>228</v>
      </c>
      <c r="B18" s="86" t="s">
        <v>378</v>
      </c>
      <c r="C18" s="86" t="s">
        <v>379</v>
      </c>
      <c r="D18" s="99" t="s">
        <v>360</v>
      </c>
      <c r="E18" s="100">
        <v>1</v>
      </c>
      <c r="F18" s="22"/>
      <c r="G18" s="22">
        <v>15000</v>
      </c>
      <c r="H18" s="22"/>
      <c r="I18" s="22"/>
      <c r="J18" s="22"/>
      <c r="K18" s="22"/>
      <c r="L18" s="22">
        <v>15000</v>
      </c>
      <c r="M18" s="22">
        <v>15000</v>
      </c>
      <c r="N18" s="22"/>
      <c r="O18" s="22"/>
      <c r="P18" s="22"/>
      <c r="Q18" s="22"/>
    </row>
    <row r="19" ht="37" customHeight="1" spans="1:17">
      <c r="A19" s="98" t="s">
        <v>228</v>
      </c>
      <c r="B19" s="86" t="s">
        <v>380</v>
      </c>
      <c r="C19" s="86" t="s">
        <v>381</v>
      </c>
      <c r="D19" s="99" t="s">
        <v>360</v>
      </c>
      <c r="E19" s="100">
        <v>1</v>
      </c>
      <c r="F19" s="22"/>
      <c r="G19" s="22">
        <v>30000</v>
      </c>
      <c r="H19" s="22"/>
      <c r="I19" s="22"/>
      <c r="J19" s="22"/>
      <c r="K19" s="22"/>
      <c r="L19" s="22">
        <v>30000</v>
      </c>
      <c r="M19" s="22">
        <v>30000</v>
      </c>
      <c r="N19" s="22"/>
      <c r="O19" s="22"/>
      <c r="P19" s="22"/>
      <c r="Q19" s="22"/>
    </row>
    <row r="20" ht="37" customHeight="1" spans="1:17">
      <c r="A20" s="89" t="s">
        <v>103</v>
      </c>
      <c r="B20" s="90"/>
      <c r="C20" s="90"/>
      <c r="D20" s="90"/>
      <c r="E20" s="97"/>
      <c r="F20" s="22">
        <v>33000</v>
      </c>
      <c r="G20" s="22">
        <v>184000</v>
      </c>
      <c r="H20" s="22"/>
      <c r="I20" s="22"/>
      <c r="J20" s="22"/>
      <c r="K20" s="22"/>
      <c r="L20" s="22">
        <v>184000</v>
      </c>
      <c r="M20" s="22">
        <v>184000</v>
      </c>
      <c r="N20" s="22"/>
      <c r="O20" s="22"/>
      <c r="P20" s="22"/>
      <c r="Q20" s="22"/>
    </row>
  </sheetData>
  <mergeCells count="16">
    <mergeCell ref="A2:Q2"/>
    <mergeCell ref="A3:F3"/>
    <mergeCell ref="G4:Q4"/>
    <mergeCell ref="L5:Q5"/>
    <mergeCell ref="A20:E2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A11" sqref="A11"/>
    </sheetView>
  </sheetViews>
  <sheetFormatPr defaultColWidth="9.14166666666667" defaultRowHeight="14.25" customHeight="1"/>
  <cols>
    <col min="1" max="1" width="31.4166666666667" customWidth="1"/>
    <col min="2" max="2" width="21.7166666666667" customWidth="1"/>
    <col min="3" max="3" width="26.7166666666667" customWidth="1"/>
    <col min="4" max="14" width="16.6" customWidth="1"/>
  </cols>
  <sheetData>
    <row r="1" ht="13.5" customHeight="1" spans="1:14">
      <c r="A1" s="60"/>
      <c r="B1" s="60"/>
      <c r="C1" s="60"/>
      <c r="D1" s="60"/>
      <c r="E1" s="60"/>
      <c r="F1" s="60"/>
      <c r="G1" s="60"/>
      <c r="H1" s="65"/>
      <c r="I1" s="60"/>
      <c r="J1" s="60"/>
      <c r="K1" s="60"/>
      <c r="L1" s="44"/>
      <c r="M1" s="66"/>
      <c r="N1" s="67" t="s">
        <v>382</v>
      </c>
    </row>
    <row r="2" ht="27.75" customHeight="1" spans="1:14">
      <c r="A2" s="56" t="s">
        <v>383</v>
      </c>
      <c r="B2" s="68"/>
      <c r="C2" s="68"/>
      <c r="D2" s="68"/>
      <c r="E2" s="68"/>
      <c r="F2" s="68"/>
      <c r="G2" s="68"/>
      <c r="H2" s="69"/>
      <c r="I2" s="68"/>
      <c r="J2" s="68"/>
      <c r="K2" s="68"/>
      <c r="L2" s="46"/>
      <c r="M2" s="69"/>
      <c r="N2" s="68"/>
    </row>
    <row r="3" ht="18.75" customHeight="1" spans="1:14">
      <c r="A3" s="57" t="str">
        <f>"单位名称："&amp;"云南省林业和草原科学院热带林业研究所"</f>
        <v>单位名称：云南省林业和草原科学院热带林业研究所</v>
      </c>
      <c r="B3" s="58"/>
      <c r="C3" s="58"/>
      <c r="D3" s="58"/>
      <c r="E3" s="58"/>
      <c r="F3" s="58"/>
      <c r="G3" s="58"/>
      <c r="H3" s="65"/>
      <c r="I3" s="60"/>
      <c r="J3" s="60"/>
      <c r="K3" s="60"/>
      <c r="L3" s="61"/>
      <c r="M3" s="70"/>
      <c r="N3" s="71" t="s">
        <v>2</v>
      </c>
    </row>
    <row r="4" ht="15.75" customHeight="1" spans="1:14">
      <c r="A4" s="9" t="s">
        <v>348</v>
      </c>
      <c r="B4" s="72" t="s">
        <v>384</v>
      </c>
      <c r="C4" s="72" t="s">
        <v>385</v>
      </c>
      <c r="D4" s="73" t="s">
        <v>144</v>
      </c>
      <c r="E4" s="73"/>
      <c r="F4" s="73"/>
      <c r="G4" s="73"/>
      <c r="H4" s="74"/>
      <c r="I4" s="73"/>
      <c r="J4" s="73"/>
      <c r="K4" s="73"/>
      <c r="L4" s="75"/>
      <c r="M4" s="74"/>
      <c r="N4" s="76"/>
    </row>
    <row r="5" ht="17.25" customHeight="1" spans="1:14">
      <c r="A5" s="14"/>
      <c r="B5" s="77"/>
      <c r="C5" s="77"/>
      <c r="D5" s="77" t="s">
        <v>31</v>
      </c>
      <c r="E5" s="77" t="s">
        <v>34</v>
      </c>
      <c r="F5" s="77" t="s">
        <v>354</v>
      </c>
      <c r="G5" s="77" t="s">
        <v>355</v>
      </c>
      <c r="H5" s="78" t="s">
        <v>356</v>
      </c>
      <c r="I5" s="79" t="s">
        <v>357</v>
      </c>
      <c r="J5" s="79"/>
      <c r="K5" s="79"/>
      <c r="L5" s="80"/>
      <c r="M5" s="81"/>
      <c r="N5" s="82"/>
    </row>
    <row r="6" ht="54" customHeight="1" spans="1:14">
      <c r="A6" s="17"/>
      <c r="B6" s="82"/>
      <c r="C6" s="82"/>
      <c r="D6" s="82"/>
      <c r="E6" s="82"/>
      <c r="F6" s="82"/>
      <c r="G6" s="82"/>
      <c r="H6" s="83"/>
      <c r="I6" s="82" t="s">
        <v>33</v>
      </c>
      <c r="J6" s="82" t="s">
        <v>44</v>
      </c>
      <c r="K6" s="82" t="s">
        <v>151</v>
      </c>
      <c r="L6" s="84" t="s">
        <v>40</v>
      </c>
      <c r="M6" s="83" t="s">
        <v>41</v>
      </c>
      <c r="N6" s="82" t="s">
        <v>42</v>
      </c>
    </row>
    <row r="7" ht="15" customHeight="1" spans="1:14">
      <c r="A7" s="17">
        <v>1</v>
      </c>
      <c r="B7" s="82">
        <v>2</v>
      </c>
      <c r="C7" s="82">
        <v>3</v>
      </c>
      <c r="D7" s="83">
        <v>4</v>
      </c>
      <c r="E7" s="83">
        <v>5</v>
      </c>
      <c r="F7" s="83">
        <v>6</v>
      </c>
      <c r="G7" s="83">
        <v>7</v>
      </c>
      <c r="H7" s="83">
        <v>8</v>
      </c>
      <c r="I7" s="83">
        <v>9</v>
      </c>
      <c r="J7" s="83">
        <v>10</v>
      </c>
      <c r="K7" s="83">
        <v>11</v>
      </c>
      <c r="L7" s="83">
        <v>12</v>
      </c>
      <c r="M7" s="83">
        <v>13</v>
      </c>
      <c r="N7" s="83">
        <v>14</v>
      </c>
    </row>
    <row r="8" ht="21" customHeight="1" spans="1:14">
      <c r="A8" s="85"/>
      <c r="B8" s="86"/>
      <c r="C8" s="86"/>
      <c r="D8" s="87"/>
      <c r="E8" s="87"/>
      <c r="F8" s="87"/>
      <c r="G8" s="87"/>
      <c r="H8" s="87"/>
      <c r="I8" s="87"/>
      <c r="J8" s="87"/>
      <c r="K8" s="87"/>
      <c r="L8" s="88"/>
      <c r="M8" s="87"/>
      <c r="N8" s="87"/>
    </row>
    <row r="9" ht="21" customHeight="1" spans="1:14">
      <c r="A9" s="85"/>
      <c r="B9" s="86"/>
      <c r="C9" s="86"/>
      <c r="D9" s="87"/>
      <c r="E9" s="87"/>
      <c r="F9" s="87"/>
      <c r="G9" s="87"/>
      <c r="H9" s="87"/>
      <c r="I9" s="87"/>
      <c r="J9" s="87"/>
      <c r="K9" s="87"/>
      <c r="L9" s="88"/>
      <c r="M9" s="87"/>
      <c r="N9" s="87"/>
    </row>
    <row r="10" ht="21" customHeight="1" spans="1:14">
      <c r="A10" s="89" t="s">
        <v>103</v>
      </c>
      <c r="B10" s="90"/>
      <c r="C10" s="91"/>
      <c r="D10" s="87"/>
      <c r="E10" s="87"/>
      <c r="F10" s="87"/>
      <c r="G10" s="87"/>
      <c r="H10" s="87"/>
      <c r="I10" s="87"/>
      <c r="J10" s="87"/>
      <c r="K10" s="87"/>
      <c r="L10" s="88"/>
      <c r="M10" s="87"/>
      <c r="N10" s="87"/>
    </row>
    <row r="11" ht="26" customHeight="1" spans="1:14">
      <c r="A11" s="43" t="s">
        <v>386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A9" sqref="A9"/>
    </sheetView>
  </sheetViews>
  <sheetFormatPr defaultColWidth="9.14166666666667" defaultRowHeight="14.25" customHeight="1"/>
  <cols>
    <col min="1" max="1" width="31.8583333333333" customWidth="1"/>
    <col min="2" max="15" width="17.175" customWidth="1"/>
    <col min="16" max="22" width="17.025" customWidth="1"/>
    <col min="23" max="23" width="17" customWidth="1"/>
    <col min="24" max="24" width="17.025" customWidth="1"/>
  </cols>
  <sheetData>
    <row r="1" ht="13.5" customHeight="1" spans="1:24">
      <c r="D1" s="55"/>
      <c r="W1" s="44"/>
      <c r="X1" s="44" t="s">
        <v>387</v>
      </c>
    </row>
    <row r="2" ht="27.75" customHeight="1" spans="1:24">
      <c r="A2" s="56" t="s">
        <v>388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1" spans="1:24">
      <c r="A3" s="57" t="str">
        <f>"单位名称："&amp;"云南省林业和草原科学院热带林业研究所"</f>
        <v>单位名称：云南省林业和草原科学院热带林业研究所</v>
      </c>
      <c r="B3" s="58"/>
      <c r="C3" s="58"/>
      <c r="D3" s="59"/>
      <c r="E3" s="60"/>
      <c r="F3" s="60"/>
      <c r="G3" s="60"/>
      <c r="H3" s="60"/>
      <c r="I3" s="60"/>
      <c r="W3" s="61"/>
      <c r="X3" s="61" t="s">
        <v>2</v>
      </c>
    </row>
    <row r="4" ht="19.5" customHeight="1" spans="1:24">
      <c r="A4" s="15" t="s">
        <v>389</v>
      </c>
      <c r="B4" s="10" t="s">
        <v>144</v>
      </c>
      <c r="C4" s="11"/>
      <c r="D4" s="11"/>
      <c r="E4" s="62" t="s">
        <v>390</v>
      </c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</row>
    <row r="5" ht="40.5" customHeight="1" spans="1:24">
      <c r="A5" s="18"/>
      <c r="B5" s="27" t="s">
        <v>31</v>
      </c>
      <c r="C5" s="9" t="s">
        <v>34</v>
      </c>
      <c r="D5" s="63" t="s">
        <v>391</v>
      </c>
      <c r="E5" s="62" t="s">
        <v>392</v>
      </c>
      <c r="F5" s="62" t="s">
        <v>393</v>
      </c>
      <c r="G5" s="62" t="s">
        <v>394</v>
      </c>
      <c r="H5" s="62" t="s">
        <v>395</v>
      </c>
      <c r="I5" s="62" t="s">
        <v>396</v>
      </c>
      <c r="J5" s="62" t="s">
        <v>397</v>
      </c>
      <c r="K5" s="62" t="s">
        <v>398</v>
      </c>
      <c r="L5" s="62" t="s">
        <v>399</v>
      </c>
      <c r="M5" s="62" t="s">
        <v>400</v>
      </c>
      <c r="N5" s="62" t="s">
        <v>401</v>
      </c>
      <c r="O5" s="62" t="s">
        <v>402</v>
      </c>
      <c r="P5" s="62" t="s">
        <v>403</v>
      </c>
      <c r="Q5" s="62" t="s">
        <v>404</v>
      </c>
      <c r="R5" s="62" t="s">
        <v>405</v>
      </c>
      <c r="S5" s="62" t="s">
        <v>406</v>
      </c>
      <c r="T5" s="62" t="s">
        <v>407</v>
      </c>
      <c r="U5" s="62" t="s">
        <v>408</v>
      </c>
      <c r="V5" s="62" t="s">
        <v>409</v>
      </c>
      <c r="W5" s="62" t="s">
        <v>410</v>
      </c>
      <c r="X5" s="62" t="s">
        <v>411</v>
      </c>
    </row>
    <row r="6" ht="19.5" customHeight="1" spans="1:24">
      <c r="A6" s="62">
        <v>1</v>
      </c>
      <c r="B6" s="62">
        <v>2</v>
      </c>
      <c r="C6" s="62">
        <v>3</v>
      </c>
      <c r="D6" s="10">
        <v>4</v>
      </c>
      <c r="E6" s="62">
        <v>5</v>
      </c>
      <c r="F6" s="62">
        <v>6</v>
      </c>
      <c r="G6" s="62">
        <v>7</v>
      </c>
      <c r="H6" s="10">
        <v>8</v>
      </c>
      <c r="I6" s="62">
        <v>9</v>
      </c>
      <c r="J6" s="62">
        <v>10</v>
      </c>
      <c r="K6" s="62">
        <v>11</v>
      </c>
      <c r="L6" s="10">
        <v>12</v>
      </c>
      <c r="M6" s="62">
        <v>13</v>
      </c>
      <c r="N6" s="62">
        <v>14</v>
      </c>
      <c r="O6" s="62">
        <v>15</v>
      </c>
      <c r="P6" s="10">
        <v>16</v>
      </c>
      <c r="Q6" s="62">
        <v>17</v>
      </c>
      <c r="R6" s="62">
        <v>18</v>
      </c>
      <c r="S6" s="62">
        <v>19</v>
      </c>
      <c r="T6" s="10">
        <v>20</v>
      </c>
      <c r="U6" s="10">
        <v>21</v>
      </c>
      <c r="V6" s="10">
        <v>22</v>
      </c>
      <c r="W6" s="62">
        <v>23</v>
      </c>
      <c r="X6" s="62">
        <v>24</v>
      </c>
    </row>
    <row r="7" ht="28.4" customHeight="1" spans="1:24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4"/>
      <c r="X7" s="22"/>
    </row>
    <row r="8" ht="29.9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4"/>
      <c r="X8" s="22"/>
    </row>
    <row r="9" ht="34" customHeight="1" spans="1:24">
      <c r="A9" s="43" t="s">
        <v>412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8" sqref="A8"/>
    </sheetView>
  </sheetViews>
  <sheetFormatPr defaultColWidth="9.14166666666667" defaultRowHeight="12" customHeight="1" outlineLevelRow="7"/>
  <cols>
    <col min="1" max="1" width="28.9666666666667" customWidth="1"/>
    <col min="2" max="2" width="29" customWidth="1"/>
    <col min="3" max="3" width="16.3083333333333" customWidth="1"/>
    <col min="4" max="4" width="15.6" customWidth="1"/>
    <col min="5" max="5" width="23.575" customWidth="1"/>
    <col min="6" max="6" width="11.275" customWidth="1"/>
    <col min="7" max="7" width="14.8833333333333" customWidth="1"/>
    <col min="8" max="8" width="10.8833333333333" customWidth="1"/>
    <col min="9" max="9" width="13.4166666666667" customWidth="1"/>
    <col min="10" max="10" width="38.675" customWidth="1"/>
  </cols>
  <sheetData>
    <row r="1" customHeight="1" spans="1:10">
      <c r="J1" s="44" t="s">
        <v>413</v>
      </c>
    </row>
    <row r="2" ht="28.5" customHeight="1" spans="1:10">
      <c r="A2" s="45" t="s">
        <v>414</v>
      </c>
      <c r="B2" s="26"/>
      <c r="C2" s="26"/>
      <c r="D2" s="26"/>
      <c r="E2" s="26"/>
      <c r="F2" s="46"/>
      <c r="G2" s="26"/>
      <c r="H2" s="46"/>
      <c r="I2" s="46"/>
      <c r="J2" s="26"/>
    </row>
    <row r="3" ht="17.25" customHeight="1" spans="1:10">
      <c r="A3" s="4" t="str">
        <f>"单位名称："&amp;"云南省林业和草原科学院热带林业研究所"</f>
        <v>单位名称：云南省林业和草原科学院热带林业研究所</v>
      </c>
    </row>
    <row r="4" ht="44.25" customHeight="1" spans="1:10">
      <c r="A4" s="47" t="s">
        <v>242</v>
      </c>
      <c r="B4" s="47" t="s">
        <v>243</v>
      </c>
      <c r="C4" s="47" t="s">
        <v>244</v>
      </c>
      <c r="D4" s="47" t="s">
        <v>245</v>
      </c>
      <c r="E4" s="47" t="s">
        <v>246</v>
      </c>
      <c r="F4" s="48" t="s">
        <v>247</v>
      </c>
      <c r="G4" s="47" t="s">
        <v>248</v>
      </c>
      <c r="H4" s="48" t="s">
        <v>249</v>
      </c>
      <c r="I4" s="48" t="s">
        <v>250</v>
      </c>
      <c r="J4" s="47" t="s">
        <v>251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21.8" customHeight="1" spans="1:10">
      <c r="A6" s="49"/>
      <c r="B6" s="50"/>
      <c r="C6" s="50"/>
      <c r="D6" s="50"/>
      <c r="E6" s="51"/>
      <c r="F6" s="52"/>
      <c r="G6" s="51"/>
      <c r="H6" s="52"/>
      <c r="I6" s="52"/>
      <c r="J6" s="51"/>
    </row>
    <row r="7" ht="60.8" customHeight="1" spans="1:10">
      <c r="A7" s="49"/>
      <c r="B7" s="53"/>
      <c r="C7" s="53"/>
      <c r="D7" s="53"/>
      <c r="E7" s="49"/>
      <c r="F7" s="53"/>
      <c r="G7" s="49"/>
      <c r="H7" s="53"/>
      <c r="I7" s="53"/>
      <c r="J7" s="54"/>
    </row>
    <row r="8" s="43" customFormat="1" ht="32" customHeight="1" spans="1:10">
      <c r="A8" s="43" t="s">
        <v>415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8"/>
  <sheetViews>
    <sheetView showZeros="0" topLeftCell="A3" workbookViewId="0">
      <selection activeCell="C4" sqref="C4:C5"/>
    </sheetView>
  </sheetViews>
  <sheetFormatPr defaultColWidth="8.85" defaultRowHeight="15" customHeight="1" outlineLevelCol="7"/>
  <cols>
    <col min="1" max="1" width="36.025" customWidth="1"/>
    <col min="2" max="2" width="19.75" customWidth="1"/>
    <col min="3" max="3" width="33.3083333333333" customWidth="1"/>
    <col min="4" max="4" width="34.75" customWidth="1"/>
    <col min="5" max="5" width="14.45" customWidth="1"/>
    <col min="6" max="6" width="17.175" customWidth="1"/>
    <col min="7" max="7" width="17.3083333333333" customWidth="1"/>
    <col min="8" max="8" width="28.3083333333333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416</v>
      </c>
    </row>
    <row r="2" ht="30.65" customHeight="1" spans="1:8">
      <c r="A2" s="35" t="s">
        <v>417</v>
      </c>
      <c r="B2" s="35"/>
      <c r="C2" s="35"/>
      <c r="D2" s="35"/>
      <c r="E2" s="35"/>
      <c r="F2" s="35"/>
      <c r="G2" s="35"/>
      <c r="H2" s="35"/>
    </row>
    <row r="3" ht="18.75" customHeight="1" spans="1:8">
      <c r="A3" s="33" t="str">
        <f>"单位名称："&amp;"云南省林业和草原科学院热带林业研究所"</f>
        <v>单位名称：云南省林业和草原科学院热带林业研究所</v>
      </c>
      <c r="B3" s="33"/>
      <c r="C3" s="33"/>
      <c r="D3" s="33"/>
      <c r="E3" s="33"/>
      <c r="F3" s="33"/>
      <c r="G3" s="33"/>
      <c r="H3" s="33"/>
    </row>
    <row r="4" ht="18.75" customHeight="1" spans="1:8">
      <c r="A4" s="36" t="s">
        <v>137</v>
      </c>
      <c r="B4" s="36" t="s">
        <v>418</v>
      </c>
      <c r="C4" s="36" t="s">
        <v>419</v>
      </c>
      <c r="D4" s="36" t="s">
        <v>420</v>
      </c>
      <c r="E4" s="36" t="s">
        <v>421</v>
      </c>
      <c r="F4" s="36" t="s">
        <v>422</v>
      </c>
      <c r="G4" s="36"/>
      <c r="H4" s="36"/>
    </row>
    <row r="5" ht="18.75" customHeight="1" spans="1:8">
      <c r="A5" s="36"/>
      <c r="B5" s="36"/>
      <c r="C5" s="36"/>
      <c r="D5" s="36"/>
      <c r="E5" s="36"/>
      <c r="F5" s="36" t="s">
        <v>352</v>
      </c>
      <c r="G5" s="36" t="s">
        <v>423</v>
      </c>
      <c r="H5" s="36" t="s">
        <v>424</v>
      </c>
    </row>
    <row r="6" ht="18.75" customHeight="1" spans="1:8">
      <c r="A6" s="37" t="s">
        <v>120</v>
      </c>
      <c r="B6" s="37" t="s">
        <v>121</v>
      </c>
      <c r="C6" s="37" t="s">
        <v>122</v>
      </c>
      <c r="D6" s="37" t="s">
        <v>123</v>
      </c>
      <c r="E6" s="37" t="s">
        <v>124</v>
      </c>
      <c r="F6" s="37" t="s">
        <v>125</v>
      </c>
      <c r="G6" s="37" t="s">
        <v>425</v>
      </c>
      <c r="H6" s="37" t="s">
        <v>426</v>
      </c>
    </row>
    <row r="7" ht="29.9" customHeight="1" spans="1:8">
      <c r="A7" s="38" t="s">
        <v>46</v>
      </c>
      <c r="B7" s="38" t="s">
        <v>427</v>
      </c>
      <c r="C7" s="38" t="s">
        <v>375</v>
      </c>
      <c r="D7" s="38" t="s">
        <v>428</v>
      </c>
      <c r="E7" s="36" t="s">
        <v>360</v>
      </c>
      <c r="F7" s="39">
        <v>2</v>
      </c>
      <c r="G7" s="40">
        <v>6000</v>
      </c>
      <c r="H7" s="40">
        <v>12000</v>
      </c>
    </row>
    <row r="8" ht="29.9" customHeight="1" spans="1:8">
      <c r="A8" s="38" t="s">
        <v>46</v>
      </c>
      <c r="B8" s="38" t="s">
        <v>427</v>
      </c>
      <c r="C8" s="38" t="s">
        <v>381</v>
      </c>
      <c r="D8" s="38" t="s">
        <v>380</v>
      </c>
      <c r="E8" s="36" t="s">
        <v>360</v>
      </c>
      <c r="F8" s="39">
        <v>1</v>
      </c>
      <c r="G8" s="40">
        <v>30000</v>
      </c>
      <c r="H8" s="40">
        <v>30000</v>
      </c>
    </row>
    <row r="9" ht="29.9" customHeight="1" spans="1:8">
      <c r="A9" s="38" t="s">
        <v>46</v>
      </c>
      <c r="B9" s="38" t="s">
        <v>427</v>
      </c>
      <c r="C9" s="38" t="s">
        <v>377</v>
      </c>
      <c r="D9" s="38" t="s">
        <v>376</v>
      </c>
      <c r="E9" s="36" t="s">
        <v>360</v>
      </c>
      <c r="F9" s="39">
        <v>1</v>
      </c>
      <c r="G9" s="40">
        <v>30000</v>
      </c>
      <c r="H9" s="40">
        <v>30000</v>
      </c>
    </row>
    <row r="10" ht="29.9" customHeight="1" spans="1:8">
      <c r="A10" s="38" t="s">
        <v>46</v>
      </c>
      <c r="B10" s="38" t="s">
        <v>427</v>
      </c>
      <c r="C10" s="38" t="s">
        <v>367</v>
      </c>
      <c r="D10" s="38" t="s">
        <v>366</v>
      </c>
      <c r="E10" s="36" t="s">
        <v>360</v>
      </c>
      <c r="F10" s="39">
        <v>1</v>
      </c>
      <c r="G10" s="40">
        <v>9000</v>
      </c>
      <c r="H10" s="40">
        <v>9000</v>
      </c>
    </row>
    <row r="11" ht="29.9" customHeight="1" spans="1:8">
      <c r="A11" s="38" t="s">
        <v>46</v>
      </c>
      <c r="B11" s="38" t="s">
        <v>427</v>
      </c>
      <c r="C11" s="38" t="s">
        <v>369</v>
      </c>
      <c r="D11" s="38" t="s">
        <v>368</v>
      </c>
      <c r="E11" s="36" t="s">
        <v>360</v>
      </c>
      <c r="F11" s="39">
        <v>1</v>
      </c>
      <c r="G11" s="40">
        <v>20000</v>
      </c>
      <c r="H11" s="40">
        <v>20000</v>
      </c>
    </row>
    <row r="12" ht="29.9" customHeight="1" spans="1:8">
      <c r="A12" s="38" t="s">
        <v>46</v>
      </c>
      <c r="B12" s="38" t="s">
        <v>427</v>
      </c>
      <c r="C12" s="38" t="s">
        <v>373</v>
      </c>
      <c r="D12" s="38" t="s">
        <v>372</v>
      </c>
      <c r="E12" s="36" t="s">
        <v>360</v>
      </c>
      <c r="F12" s="39">
        <v>1</v>
      </c>
      <c r="G12" s="40">
        <v>25000</v>
      </c>
      <c r="H12" s="40">
        <v>25000</v>
      </c>
    </row>
    <row r="13" ht="29.9" customHeight="1" spans="1:8">
      <c r="A13" s="38" t="s">
        <v>46</v>
      </c>
      <c r="B13" s="38" t="s">
        <v>427</v>
      </c>
      <c r="C13" s="38" t="s">
        <v>359</v>
      </c>
      <c r="D13" s="38" t="s">
        <v>429</v>
      </c>
      <c r="E13" s="36" t="s">
        <v>360</v>
      </c>
      <c r="F13" s="39">
        <v>2</v>
      </c>
      <c r="G13" s="40">
        <v>1500</v>
      </c>
      <c r="H13" s="40">
        <v>3000</v>
      </c>
    </row>
    <row r="14" ht="29.9" customHeight="1" spans="1:8">
      <c r="A14" s="38" t="s">
        <v>46</v>
      </c>
      <c r="B14" s="38" t="s">
        <v>427</v>
      </c>
      <c r="C14" s="38" t="s">
        <v>362</v>
      </c>
      <c r="D14" s="38" t="s">
        <v>430</v>
      </c>
      <c r="E14" s="36" t="s">
        <v>360</v>
      </c>
      <c r="F14" s="39">
        <v>1</v>
      </c>
      <c r="G14" s="40">
        <v>7000</v>
      </c>
      <c r="H14" s="40">
        <v>7000</v>
      </c>
    </row>
    <row r="15" ht="29.9" customHeight="1" spans="1:8">
      <c r="A15" s="38" t="s">
        <v>46</v>
      </c>
      <c r="B15" s="38" t="s">
        <v>427</v>
      </c>
      <c r="C15" s="38" t="s">
        <v>379</v>
      </c>
      <c r="D15" s="38" t="s">
        <v>378</v>
      </c>
      <c r="E15" s="36" t="s">
        <v>360</v>
      </c>
      <c r="F15" s="39">
        <v>1</v>
      </c>
      <c r="G15" s="40">
        <v>15000</v>
      </c>
      <c r="H15" s="40">
        <v>15000</v>
      </c>
    </row>
    <row r="16" ht="29.9" customHeight="1" spans="1:8">
      <c r="A16" s="38" t="s">
        <v>46</v>
      </c>
      <c r="B16" s="38" t="s">
        <v>431</v>
      </c>
      <c r="C16" s="38" t="s">
        <v>364</v>
      </c>
      <c r="D16" s="38" t="s">
        <v>363</v>
      </c>
      <c r="E16" s="36" t="s">
        <v>365</v>
      </c>
      <c r="F16" s="39">
        <v>10</v>
      </c>
      <c r="G16" s="40">
        <v>800</v>
      </c>
      <c r="H16" s="40">
        <v>8000</v>
      </c>
    </row>
    <row r="17" ht="20.15" customHeight="1" spans="1:8">
      <c r="A17" s="36" t="s">
        <v>31</v>
      </c>
      <c r="B17" s="36"/>
      <c r="C17" s="36"/>
      <c r="D17" s="36"/>
      <c r="E17" s="36"/>
      <c r="F17" s="39">
        <v>21</v>
      </c>
      <c r="G17" s="40"/>
      <c r="H17" s="40">
        <v>159000</v>
      </c>
    </row>
    <row r="18" ht="19.5" customHeight="1" spans="1:8">
      <c r="A18" s="38" t="s">
        <v>432</v>
      </c>
      <c r="B18" s="38"/>
      <c r="C18" s="38"/>
      <c r="D18" s="38"/>
      <c r="E18" s="38"/>
      <c r="F18" s="41"/>
      <c r="G18" s="42"/>
      <c r="H18" s="42"/>
    </row>
  </sheetData>
  <mergeCells count="9">
    <mergeCell ref="A2:H2"/>
    <mergeCell ref="F4:H4"/>
    <mergeCell ref="A17:E17"/>
    <mergeCell ref="A18:H18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2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16.3083333333333" customWidth="1"/>
    <col min="2" max="2" width="29.025" customWidth="1"/>
    <col min="3" max="3" width="23.85" customWidth="1"/>
    <col min="4" max="7" width="19.6" customWidth="1"/>
    <col min="8" max="8" width="15.4166666666667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433</v>
      </c>
    </row>
    <row r="2" ht="27.75" customHeight="1" spans="1:11">
      <c r="A2" s="26" t="s">
        <v>434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"单位名称："&amp;"云南省林业和草原科学院热带林业研究所"</f>
        <v>单位名称：云南省林业和草原科学院热带林业研究所</v>
      </c>
      <c r="B3" s="5"/>
      <c r="C3" s="5"/>
      <c r="D3" s="5"/>
      <c r="E3" s="5"/>
      <c r="F3" s="5"/>
      <c r="G3" s="5"/>
      <c r="H3" s="6"/>
      <c r="I3" s="6"/>
      <c r="J3" s="6"/>
      <c r="K3" s="7" t="s">
        <v>2</v>
      </c>
    </row>
    <row r="4" ht="21.75" customHeight="1" spans="1:11">
      <c r="A4" s="8" t="s">
        <v>219</v>
      </c>
      <c r="B4" s="8" t="s">
        <v>139</v>
      </c>
      <c r="C4" s="8" t="s">
        <v>220</v>
      </c>
      <c r="D4" s="9" t="s">
        <v>140</v>
      </c>
      <c r="E4" s="9" t="s">
        <v>141</v>
      </c>
      <c r="F4" s="9" t="s">
        <v>142</v>
      </c>
      <c r="G4" s="9" t="s">
        <v>143</v>
      </c>
      <c r="H4" s="15" t="s">
        <v>31</v>
      </c>
      <c r="I4" s="10" t="s">
        <v>435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34</v>
      </c>
      <c r="J5" s="9" t="s">
        <v>35</v>
      </c>
      <c r="K5" s="9" t="s">
        <v>36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33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65" customHeight="1" spans="1:11">
      <c r="A8" s="29"/>
      <c r="B8" s="20" t="s">
        <v>436</v>
      </c>
      <c r="C8" s="29"/>
      <c r="D8" s="29"/>
      <c r="E8" s="29"/>
      <c r="F8" s="29"/>
      <c r="G8" s="29"/>
      <c r="H8" s="22">
        <v>1900000</v>
      </c>
      <c r="I8" s="22">
        <v>1900000</v>
      </c>
      <c r="J8" s="22"/>
      <c r="K8" s="22"/>
    </row>
    <row r="9" ht="30.65" customHeight="1" spans="1:11">
      <c r="A9" s="20" t="s">
        <v>224</v>
      </c>
      <c r="B9" s="20" t="s">
        <v>436</v>
      </c>
      <c r="C9" s="20" t="s">
        <v>46</v>
      </c>
      <c r="D9" s="20" t="s">
        <v>437</v>
      </c>
      <c r="E9" s="20" t="s">
        <v>438</v>
      </c>
      <c r="F9" s="20" t="s">
        <v>207</v>
      </c>
      <c r="G9" s="20" t="s">
        <v>208</v>
      </c>
      <c r="H9" s="22">
        <v>179500</v>
      </c>
      <c r="I9" s="22">
        <v>179500</v>
      </c>
      <c r="J9" s="22"/>
      <c r="K9" s="22"/>
    </row>
    <row r="10" ht="30.65" customHeight="1" spans="1:11">
      <c r="A10" s="20" t="s">
        <v>224</v>
      </c>
      <c r="B10" s="20" t="s">
        <v>436</v>
      </c>
      <c r="C10" s="20" t="s">
        <v>46</v>
      </c>
      <c r="D10" s="20" t="s">
        <v>437</v>
      </c>
      <c r="E10" s="20" t="s">
        <v>438</v>
      </c>
      <c r="F10" s="20" t="s">
        <v>209</v>
      </c>
      <c r="G10" s="20" t="s">
        <v>210</v>
      </c>
      <c r="H10" s="22">
        <v>340000</v>
      </c>
      <c r="I10" s="22">
        <v>340000</v>
      </c>
      <c r="J10" s="22"/>
      <c r="K10" s="22"/>
    </row>
    <row r="11" ht="30.65" customHeight="1" spans="1:11">
      <c r="A11" s="20" t="s">
        <v>224</v>
      </c>
      <c r="B11" s="20" t="s">
        <v>436</v>
      </c>
      <c r="C11" s="20" t="s">
        <v>46</v>
      </c>
      <c r="D11" s="20" t="s">
        <v>437</v>
      </c>
      <c r="E11" s="20" t="s">
        <v>438</v>
      </c>
      <c r="F11" s="20" t="s">
        <v>211</v>
      </c>
      <c r="G11" s="20" t="s">
        <v>212</v>
      </c>
      <c r="H11" s="22">
        <v>1380500</v>
      </c>
      <c r="I11" s="22">
        <v>1380500</v>
      </c>
      <c r="J11" s="22"/>
      <c r="K11" s="22"/>
    </row>
    <row r="12" ht="18.75" customHeight="1" spans="1:11">
      <c r="A12" s="30" t="s">
        <v>103</v>
      </c>
      <c r="B12" s="31"/>
      <c r="C12" s="31"/>
      <c r="D12" s="31"/>
      <c r="E12" s="31"/>
      <c r="F12" s="31"/>
      <c r="G12" s="32"/>
      <c r="H12" s="22">
        <v>1900000</v>
      </c>
      <c r="I12" s="22">
        <v>1900000</v>
      </c>
      <c r="J12" s="22"/>
      <c r="K12" s="22"/>
    </row>
  </sheetData>
  <mergeCells count="15">
    <mergeCell ref="A2:K2"/>
    <mergeCell ref="A3:G3"/>
    <mergeCell ref="I4:K4"/>
    <mergeCell ref="A12:G12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workbookViewId="0">
      <selection activeCell="C18" sqref="C18"/>
    </sheetView>
  </sheetViews>
  <sheetFormatPr defaultColWidth="9.14166666666667" defaultRowHeight="14.25" customHeight="1" outlineLevelCol="6"/>
  <cols>
    <col min="1" max="1" width="37.75" customWidth="1"/>
    <col min="2" max="2" width="28" customWidth="1"/>
    <col min="3" max="3" width="37.6" customWidth="1"/>
    <col min="4" max="4" width="17.025" customWidth="1"/>
    <col min="5" max="7" width="27.025" customWidth="1"/>
  </cols>
  <sheetData>
    <row r="1" ht="13.5" customHeight="1" spans="1:7">
      <c r="D1" s="1"/>
      <c r="G1" s="2" t="s">
        <v>439</v>
      </c>
    </row>
    <row r="2" ht="27.75" customHeight="1" spans="1:7">
      <c r="A2" s="3" t="s">
        <v>440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"单位名称："&amp;"云南省林业和草原科学院热带林业研究所"</f>
        <v>单位名称：云南省林业和草原科学院热带林业研究所</v>
      </c>
      <c r="B3" s="5"/>
      <c r="C3" s="5"/>
      <c r="D3" s="5"/>
      <c r="E3" s="6"/>
      <c r="F3" s="6"/>
      <c r="G3" s="7" t="s">
        <v>2</v>
      </c>
    </row>
    <row r="4" ht="21.75" customHeight="1" spans="1:7">
      <c r="A4" s="8" t="s">
        <v>220</v>
      </c>
      <c r="B4" s="8" t="s">
        <v>219</v>
      </c>
      <c r="C4" s="8" t="s">
        <v>139</v>
      </c>
      <c r="D4" s="9" t="s">
        <v>441</v>
      </c>
      <c r="E4" s="10" t="s">
        <v>34</v>
      </c>
      <c r="F4" s="11"/>
      <c r="G4" s="12"/>
    </row>
    <row r="5" ht="21.75" customHeight="1" spans="1:7">
      <c r="A5" s="13"/>
      <c r="B5" s="13"/>
      <c r="C5" s="13"/>
      <c r="D5" s="14"/>
      <c r="E5" s="15" t="s">
        <v>442</v>
      </c>
      <c r="F5" s="9" t="s">
        <v>443</v>
      </c>
      <c r="G5" s="9" t="s">
        <v>444</v>
      </c>
    </row>
    <row r="6" ht="40.5" customHeight="1" spans="1:7">
      <c r="A6" s="16"/>
      <c r="B6" s="16"/>
      <c r="C6" s="16"/>
      <c r="D6" s="17"/>
      <c r="E6" s="18"/>
      <c r="F6" s="17" t="s">
        <v>33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46</v>
      </c>
      <c r="B8" s="21"/>
      <c r="C8" s="21"/>
      <c r="D8" s="20"/>
      <c r="E8" s="22">
        <v>500000</v>
      </c>
      <c r="F8" s="22">
        <v>500000</v>
      </c>
      <c r="G8" s="22">
        <v>500000</v>
      </c>
    </row>
    <row r="9" ht="29.9" customHeight="1" spans="1:7">
      <c r="A9" s="20"/>
      <c r="B9" s="20" t="s">
        <v>445</v>
      </c>
      <c r="C9" s="20" t="s">
        <v>226</v>
      </c>
      <c r="D9" s="20" t="s">
        <v>446</v>
      </c>
      <c r="E9" s="22">
        <v>400000</v>
      </c>
      <c r="F9" s="22">
        <v>400000</v>
      </c>
      <c r="G9" s="22">
        <v>400000</v>
      </c>
    </row>
    <row r="10" ht="29.9" customHeight="1" spans="1:7">
      <c r="A10" s="20"/>
      <c r="B10" s="20" t="s">
        <v>445</v>
      </c>
      <c r="C10" s="20" t="s">
        <v>223</v>
      </c>
      <c r="D10" s="20" t="s">
        <v>446</v>
      </c>
      <c r="E10" s="22">
        <v>100000</v>
      </c>
      <c r="F10" s="22">
        <v>100000</v>
      </c>
      <c r="G10" s="22">
        <v>100000</v>
      </c>
    </row>
    <row r="11" ht="18.75" customHeight="1" spans="1:7">
      <c r="A11" s="23" t="s">
        <v>31</v>
      </c>
      <c r="B11" s="24" t="s">
        <v>447</v>
      </c>
      <c r="C11" s="24"/>
      <c r="D11" s="25"/>
      <c r="E11" s="22">
        <v>500000</v>
      </c>
      <c r="F11" s="22">
        <v>500000</v>
      </c>
      <c r="G11" s="22">
        <v>500000</v>
      </c>
    </row>
  </sheetData>
  <mergeCells count="11">
    <mergeCell ref="A2:G2"/>
    <mergeCell ref="A3:D3"/>
    <mergeCell ref="E4:G4"/>
    <mergeCell ref="A11:D11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张雯</cp:lastModifiedBy>
  <dcterms:created xsi:type="dcterms:W3CDTF">2026-02-10T01:01:00Z</dcterms:created>
  <dcterms:modified xsi:type="dcterms:W3CDTF">2026-02-13T08:01:59Z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A7A469A28031449BB88B1477BC4254E0_13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