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<sst xmlns="http://schemas.openxmlformats.org/spreadsheetml/2006/main" count="923" uniqueCount="367">
  <si>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</si>
  <si>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</si>
  <si>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</si>
  <si>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</si>
  <si>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</si>
  <si>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</si>
  <si>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</si>
  <si>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</si>
  <si>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</si>
  <si>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</si>
  <si>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</si>
  <si>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</si>
  <si>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</si>
  <si>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</si>
  <si>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</si>
  <si>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</si>
  <si>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</si>
  <si>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</si>
  <si>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</si>
  <si>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</si>
  <si>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</si>
  <si>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</si>
  <si>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</si>
  <si>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</si>
  <si>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</si>
  <si>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</si>
  <si>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</si>
  <si>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</si>
  <si>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</si>
  <si>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</si>
  <si>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</si>
  <si>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</si>
  <si>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</si>
  <si>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</si>
  <si>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</si>
  <si>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</si>
  <si>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</si>
  <si>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</si>
  <si>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</si>
  <si>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</si>
  <si>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</si>
  <si>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</si>
  <si>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</si>
  <si>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</si>
  <si>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</si>
  <si>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169031004</t>
  </si>
  <si>
    <t>云南省林业和草原科学院油茶研究所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</si>
  <si>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</si>
  <si>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</si>
  <si>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</si>
  <si>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</si>
  <si>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</si>
  <si>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</si>
  <si>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</si>
  <si>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</si>
  <si>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</si>
  <si>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</si>
  <si>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</si>
  <si>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</si>
  <si>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</si>
  <si>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206</t>
  </si>
  <si>
    <t>科学技术支出</t>
  </si>
  <si>
    <t>20603</t>
  </si>
  <si>
    <t>应用研究</t>
  </si>
  <si>
    <t>2060301</t>
  </si>
  <si>
    <t>机构运行</t>
  </si>
  <si>
    <t>2060302</t>
  </si>
  <si>
    <t>社会公益研究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</si>
  <si>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</si>
  <si>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</si>
  <si>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</si>
  <si>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</si>
  <si>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</si>
  <si>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</si>
  <si>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</si>
  <si>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</si>
  <si>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</si>
  <si>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</si>
  <si>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</si>
  <si>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</si>
  <si>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</si>
  <si>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</si>
  <si>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</si>
  <si>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</si>
  <si>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</si>
  <si>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</si>
  <si>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</si>
  <si>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</si>
  <si>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</si>
  <si>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</si>
  <si>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</si>
  <si>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21302</t>
  </si>
  <si>
    <t>林业和草原</t>
  </si>
  <si>
    <t>2130206</t>
  </si>
  <si>
    <t>技术推广与转化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</si>
  <si>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</si>
  <si>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</si>
  <si>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</si>
  <si>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</si>
  <si>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</si>
  <si>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</si>
  <si>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</si>
  <si>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</si>
  <si>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</si>
  <si>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</si>
  <si>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</si>
  <si>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</si>
  <si>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</si>
  <si>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</si>
  <si>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</si>
  <si>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</si>
  <si>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</si>
  <si>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</si>
  <si>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</si>
  <si>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</si>
  <si>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</si>
  <si>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</si>
  <si>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</si>
  <si>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</si>
  <si>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</si>
  <si>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</si>
  <si>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</si>
  <si>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</si>
  <si>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</si>
  <si>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</si>
  <si>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</si>
  <si>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</si>
  <si>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</si>
  <si>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</si>
  <si>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</si>
  <si>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</si>
  <si>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</si>
  <si>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注：云南省林业和草原科学院油茶研究所2026年部门预算不涉及一般公共预算“三公”经费支出，故本表为空，特此说明。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</si>
  <si>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</si>
  <si>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</si>
  <si>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</si>
  <si>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</si>
  <si>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</si>
  <si>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</si>
  <si>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</si>
  <si>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</si>
  <si>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</si>
  <si>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</si>
  <si>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</si>
  <si>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</si>
  <si>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</si>
  <si>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</si>
  <si>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</si>
  <si>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</si>
  <si>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</si>
  <si>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530000231100001093103</t>
  </si>
  <si>
    <t>30113</t>
  </si>
  <si>
    <t>530000231100001093107</t>
  </si>
  <si>
    <t>30217</t>
  </si>
  <si>
    <t>530000231100001093114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</si>
  <si>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</si>
  <si>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</si>
  <si>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</si>
  <si>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</si>
  <si>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</si>
  <si>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</si>
  <si>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</si>
  <si>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</si>
  <si>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</si>
  <si>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530000231100001093115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</si>
  <si>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</si>
  <si>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</si>
  <si>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</si>
  <si>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</si>
  <si>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</si>
  <si>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</si>
  <si>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</si>
  <si>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</si>
  <si>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</si>
  <si>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530000231100001093119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</si>
  <si>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</si>
  <si>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</si>
  <si>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</si>
  <si>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</si>
  <si>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</si>
  <si>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</si>
  <si>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</si>
  <si>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</si>
  <si>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</si>
  <si>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</si>
  <si>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</si>
  <si>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</si>
  <si>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</si>
  <si>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</si>
  <si>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</si>
  <si>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</si>
  <si>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</si>
  <si>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30215</t>
  </si>
  <si>
    <t>会议费</t>
  </si>
  <si>
    <t>30218</t>
  </si>
  <si>
    <t>专用材料费</t>
  </si>
  <si>
    <t>30226</t>
  </si>
  <si>
    <t>劳务费</t>
  </si>
  <si>
    <t>30227</t>
  </si>
  <si>
    <t>委托业务费</t>
  </si>
  <si>
    <t>30299</t>
  </si>
  <si>
    <t>其他商品和服务支出</t>
  </si>
  <si>
    <t>530000231100001093129</t>
  </si>
  <si>
    <t>工会经费</t>
  </si>
  <si>
    <t>30228</t>
  </si>
  <si>
    <t>530000261100004761432</t>
  </si>
  <si>
    <t>对个人和家庭的补助</t>
  </si>
  <si>
    <t>30305</t>
  </si>
  <si>
    <t>生活补助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</si>
  <si>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</si>
  <si>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</si>
  <si>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</si>
  <si>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</si>
  <si>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</si>
  <si>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</si>
  <si>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高原特色林产业研究及技术服务项目补助资金</t>
  </si>
  <si>
    <t>事业发展类</t>
  </si>
  <si>
    <t>530000231100001036551</t>
  </si>
  <si>
    <t>30216</t>
  </si>
  <si>
    <t>培训费</t>
  </si>
  <si>
    <t>30239</t>
  </si>
  <si>
    <t>其他交通费用</t>
  </si>
  <si>
    <t>30240</t>
  </si>
  <si>
    <t>税金及附加费用</t>
  </si>
  <si>
    <t>31002</t>
  </si>
  <si>
    <t>办公设备购置</t>
  </si>
  <si>
    <t>31003</t>
  </si>
  <si>
    <t>专用设备购置</t>
  </si>
  <si>
    <t>油茶提质增效推广示范资金</t>
  </si>
  <si>
    <t>530000251100003847532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</si>
  <si>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</si>
  <si>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</si>
  <si>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</si>
  <si>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</si>
  <si>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</si>
  <si>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</si>
  <si>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</si>
  <si>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</si>
  <si>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</si>
  <si>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</si>
  <si>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</si>
  <si>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</si>
  <si>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油茶研究所将紧紧围绕油茶苗木培育和基地建设；八角种质资源的挖掘；开展八角种质创制、研究新的优良八角品种；八角高效繁殖技术和病虫害防治技术等研究工作，实现油茶良种良法栽培和八角的种质资源创制；为山区群众发展产业脱贫提供科技支撑。收集省内油茶种质资源100份，完成30亩油茶种质资源圃抚育管理工作，辅助完成油茶所年度内油茶苗木选育、杂交等相关工作；收集八角种质资源50份，初步调查八角病虫害发生情况。强化林业科技创新和技术成果转化；积极对外开展科研项目以及技术咨询、技术服务、技术开发等林业科技支撑服务工作。</t>
  </si>
  <si>
    <t>产出指标</t>
  </si>
  <si>
    <t>数量指标</t>
  </si>
  <si>
    <t>建设示范基地</t>
  </si>
  <si>
    <t>&gt;=</t>
  </si>
  <si>
    <t>30</t>
  </si>
  <si>
    <t>亩</t>
  </si>
  <si>
    <t>定量指标</t>
  </si>
  <si>
    <t>反映油茶良种苗木培育示范基地建设情况。工作完成率=（实际完成工作数/计划工作数）*100%。</t>
  </si>
  <si>
    <t>油茶种质收集</t>
  </si>
  <si>
    <t>100</t>
  </si>
  <si>
    <t>份</t>
  </si>
  <si>
    <t>反映油茶良种收集情况。工作完成率=（实际完成工作数/计划工作数）*100%。</t>
  </si>
  <si>
    <t>八角种质资源收集</t>
  </si>
  <si>
    <t>50</t>
  </si>
  <si>
    <t>反映八角良种收集情况。工作完成率=（实际完成工作数/计划工作数）*100%。</t>
  </si>
  <si>
    <t>科普参观人数</t>
  </si>
  <si>
    <t>人</t>
  </si>
  <si>
    <t>反映油茶种质资源圃科普产出情况。工作完成率=（实际完成工作数/计划工作数）*100%。</t>
  </si>
  <si>
    <t>质量指标</t>
  </si>
  <si>
    <t>项目验收合格率</t>
  </si>
  <si>
    <t>90</t>
  </si>
  <si>
    <t>%</t>
  </si>
  <si>
    <t>反映科技研究项目完成质量。
项目验收合格率=（验收合格项目数/科研项目数）*100%。</t>
  </si>
  <si>
    <t>效益指标</t>
  </si>
  <si>
    <t>经济效益</t>
  </si>
  <si>
    <t>带动企业产出</t>
  </si>
  <si>
    <t>10</t>
  </si>
  <si>
    <t>万元</t>
  </si>
  <si>
    <t>反映科技推广带动企业产值增产情况。</t>
  </si>
  <si>
    <t>生态效益</t>
  </si>
  <si>
    <t>病虫害防治面积</t>
  </si>
  <si>
    <t>反映项目开展的病虫害防治的面积。</t>
  </si>
  <si>
    <t>满意度指标</t>
  </si>
  <si>
    <t>服务对象满意度</t>
  </si>
  <si>
    <t>社会公众和服务对象满意度</t>
  </si>
  <si>
    <t>95</t>
  </si>
  <si>
    <t>反映社会公众和服务对象的满意度。</t>
  </si>
  <si>
    <t>预算06表</t>
  </si>
  <si>
    <t>2026年政府性基金预算支出预算表</t>
  </si>
  <si>
    <t>政府性基金预算支出</t>
  </si>
  <si>
    <t>注：云南省林业和草原科学院油茶研究所2026年部门预算不涉及政府性基金预算支出，故本表为空，特此说明。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</si>
  <si>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</si>
  <si>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</si>
  <si>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</si>
  <si>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</si>
  <si>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</si>
  <si>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</si>
  <si>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</si>
  <si>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</si>
  <si>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</si>
  <si>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</si>
  <si>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</si>
  <si>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</si>
  <si>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样品置物架</t>
  </si>
  <si>
    <t>A05010602 金属质架类</t>
  </si>
  <si>
    <t>个</t>
  </si>
  <si>
    <t>危化品储存柜</t>
  </si>
  <si>
    <t>A05010599 其他柜类</t>
  </si>
  <si>
    <t>档案柜</t>
  </si>
  <si>
    <t>A05010502 文件柜</t>
  </si>
  <si>
    <t>组</t>
  </si>
  <si>
    <t>复印纸</t>
  </si>
  <si>
    <t>A07100300 纸制品</t>
  </si>
  <si>
    <t>件</t>
  </si>
  <si>
    <t>预算08表</t>
  </si>
  <si>
    <t>2026年部门政府购买服务预算表</t>
  </si>
  <si>
    <t>政府购买服务项目</t>
  </si>
  <si>
    <t>政府购买服务目录</t>
  </si>
  <si>
    <t>注：云南省林业和草原科学院油茶研究所2026年部门预算不涉及政府购买服务，故本表为空，特此说明。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</si>
  <si>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</si>
  <si>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</si>
  <si>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</si>
  <si>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</si>
  <si>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</si>
  <si>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</si>
  <si>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</si>
  <si>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</si>
  <si>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</si>
  <si>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</si>
  <si>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</si>
  <si>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</si>
  <si>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</si>
  <si>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</si>
  <si>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</si>
  <si>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</si>
  <si>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</si>
  <si>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</si>
  <si>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</si>
  <si>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</si>
  <si>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</si>
  <si>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</si>
  <si>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</si>
  <si>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</si>
  <si>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</si>
  <si>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注：云南省林业和草原科学院油茶研究所2026年部门预算不涉及省对下转移支付，故本表为空，特此说明。</t>
  </si>
  <si>
    <t>预算09-2表</t>
  </si>
  <si>
    <t>2026年省对下转移支付绩效目标表</t>
  </si>
  <si>
    <t>注：云南省林业和草原科学院油茶研究所2026年部门预算不涉及省对下转移支付绩效目标，故本表为空，特此说明。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</si>
  <si>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</si>
  <si>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</si>
  <si>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</si>
  <si>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</si>
  <si>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</si>
  <si>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</si>
  <si>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</si>
  <si>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</si>
  <si>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</si>
  <si>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</si>
  <si>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</si>
  <si>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家具和用品</t>
  </si>
  <si>
    <t>元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</si>
  <si>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</si>
  <si>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</si>
  <si>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</si>
  <si>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</si>
  <si>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注：云南省林业和草原科学院油茶研究所2026年部门预算不涉及中央转移支付补助项目支出，故本表为空，特此说明。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</si>
  <si>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</si>
  <si>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</si>
  <si>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</si>
  <si>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</si>
  <si>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</si>
  <si>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</si>
  <si>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</si>
  <si>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注：云南省林业和草原科学院油茶研究所2026年部门预算不涉及项目支出中期规划预算，故本表为空，特此说明。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</si>
</sst>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2" workbookViewId="0">
      <selection activeCell="A7" sqref="A7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8"/>
      <c r="C2" s="168"/>
      <c r="D2" s="168"/>
    </row>
    <row r="3" ht="21" customHeight="1" spans="1:4">
      <c r="A3" s="92" t="str">
        <f>"单位名称："&amp;"云南省林业和草原科学院油茶研究所"</f>
        <v>单位名称：云南省林业和草原科学院油茶研究所</v>
      </c>
      <c r="B3" s="133"/>
      <c r="C3" s="133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2050765.3</v>
      </c>
      <c r="C7" s="110" t="str">
        <f>"一"&amp;"、"&amp;"科学技术支出"</f>
        <v>一、科学技术支出</v>
      </c>
      <c r="D7" s="120">
        <v>3265546.31</v>
      </c>
    </row>
    <row r="8" ht="25.4" customHeight="1" spans="1:4">
      <c r="A8" s="144" t="s">
        <v>9</v>
      </c>
      <c r="B8" s="120"/>
      <c r="C8" s="110" t="str">
        <f>"二"&amp;"、"&amp;"社会保障和就业支出"</f>
        <v>二、社会保障和就业支出</v>
      </c>
      <c r="D8" s="120">
        <v>215473.27</v>
      </c>
    </row>
    <row r="9" ht="25.4" customHeight="1" spans="1:4">
      <c r="A9" s="144" t="s">
        <v>10</v>
      </c>
      <c r="B9" s="120"/>
      <c r="C9" s="110" t="str">
        <f>"三"&amp;"、"&amp;"卫生健康支出"</f>
        <v>三、卫生健康支出</v>
      </c>
      <c r="D9" s="120">
        <v>132261.61</v>
      </c>
    </row>
    <row r="10" ht="25.4" customHeight="1" spans="1:4">
      <c r="A10" s="144" t="s">
        <v>11</v>
      </c>
      <c r="B10" s="87"/>
      <c r="C10" s="110" t="str">
        <f>"四"&amp;"、"&amp;"农林水支出"</f>
        <v>四、农林水支出</v>
      </c>
      <c r="D10" s="120">
        <v>119387.7</v>
      </c>
    </row>
    <row r="11" ht="25.4" customHeight="1" spans="1:4">
      <c r="A11" s="144" t="s">
        <v>12</v>
      </c>
      <c r="B11" s="120">
        <v>1204800</v>
      </c>
      <c r="C11" s="110" t="str">
        <f>"五"&amp;"、"&amp;"住房保障支出"</f>
        <v>五、住房保障支出</v>
      </c>
      <c r="D11" s="120">
        <v>142284.11</v>
      </c>
    </row>
    <row r="12" ht="25.4" customHeight="1" spans="1:4">
      <c r="A12" s="144" t="s">
        <v>13</v>
      </c>
      <c r="B12" s="87">
        <v>1204800</v>
      </c>
      <c r="C12" s="110"/>
      <c r="D12" s="120"/>
    </row>
    <row r="13" ht="25.4" customHeight="1" spans="1:4">
      <c r="A13" s="144" t="s">
        <v>14</v>
      </c>
      <c r="B13" s="87"/>
      <c r="C13" s="110"/>
      <c r="D13" s="120"/>
    </row>
    <row r="14" ht="25.4" customHeight="1" spans="1:4">
      <c r="A14" s="144" t="s">
        <v>15</v>
      </c>
      <c r="B14" s="87"/>
      <c r="C14" s="110"/>
      <c r="D14" s="120"/>
    </row>
    <row r="15" ht="25.4" customHeight="1" spans="1:4">
      <c r="A15" s="169" t="s">
        <v>16</v>
      </c>
      <c r="B15" s="87"/>
      <c r="C15" s="110"/>
      <c r="D15" s="120"/>
    </row>
    <row r="16" ht="25.4" customHeight="1" spans="1:4">
      <c r="A16" s="169" t="s">
        <v>17</v>
      </c>
      <c r="B16" s="120"/>
      <c r="C16" s="110"/>
      <c r="D16" s="120"/>
    </row>
    <row r="17" ht="25.4" customHeight="1" spans="1:4">
      <c r="A17" s="170" t="s">
        <v>18</v>
      </c>
      <c r="B17" s="140">
        <v>3255565.3</v>
      </c>
      <c r="C17" s="142" t="s">
        <v>19</v>
      </c>
      <c r="D17" s="140">
        <v>3874953</v>
      </c>
    </row>
    <row r="18" ht="25.4" customHeight="1" spans="1:4">
      <c r="A18" s="171" t="s">
        <v>20</v>
      </c>
      <c r="B18" s="140">
        <v>619387.7</v>
      </c>
      <c r="C18" s="172" t="s">
        <v>21</v>
      </c>
      <c r="D18" s="173"/>
    </row>
    <row r="19" ht="25.4" customHeight="1" spans="1:4">
      <c r="A19" s="174" t="s">
        <v>22</v>
      </c>
      <c r="B19" s="120">
        <v>119387.7</v>
      </c>
      <c r="C19" s="141" t="s">
        <v>22</v>
      </c>
      <c r="D19" s="87"/>
    </row>
    <row r="20" ht="25.4" customHeight="1" spans="1:4">
      <c r="A20" s="174" t="s">
        <v>23</v>
      </c>
      <c r="B20" s="120">
        <v>500000</v>
      </c>
      <c r="C20" s="141" t="s">
        <v>23</v>
      </c>
      <c r="D20" s="87"/>
    </row>
    <row r="21" ht="25.4" customHeight="1" spans="1:4">
      <c r="A21" s="175" t="s">
        <v>24</v>
      </c>
      <c r="B21" s="140">
        <v>3874953</v>
      </c>
      <c r="C21" s="142" t="s">
        <v>25</v>
      </c>
      <c r="D21" s="136">
        <v>3874953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I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"单位名称："&amp;"云南省林业和草原科学院油茶研究所"</f>
        <v>单位名称：云南省林业和草原科学院油茶研究所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28</v>
      </c>
    </row>
    <row r="4" ht="18.75" customHeight="1" spans="1:19">
      <c r="A4" s="150" t="s">
        <v>29</v>
      </c>
      <c r="B4" s="151" t="s">
        <v>30</v>
      </c>
      <c r="C4" s="151" t="s">
        <v>31</v>
      </c>
      <c r="D4" s="152" t="s">
        <v>32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33</v>
      </c>
      <c r="E5" s="157" t="s">
        <v>34</v>
      </c>
      <c r="F5" s="157" t="s">
        <v>35</v>
      </c>
      <c r="G5" s="157" t="s">
        <v>36</v>
      </c>
      <c r="H5" s="157" t="s">
        <v>37</v>
      </c>
      <c r="I5" s="158" t="s">
        <v>38</v>
      </c>
      <c r="J5" s="159"/>
      <c r="K5" s="158" t="s">
        <v>39</v>
      </c>
      <c r="L5" s="158" t="s">
        <v>40</v>
      </c>
      <c r="M5" s="158" t="s">
        <v>41</v>
      </c>
      <c r="N5" s="160" t="s">
        <v>42</v>
      </c>
      <c r="O5" s="161" t="s">
        <v>33</v>
      </c>
      <c r="P5" s="161" t="s">
        <v>34</v>
      </c>
      <c r="Q5" s="161" t="s">
        <v>35</v>
      </c>
      <c r="R5" s="161" t="s">
        <v>36</v>
      </c>
      <c r="S5" s="161" t="s">
        <v>43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33</v>
      </c>
      <c r="J6" s="164" t="s">
        <v>44</v>
      </c>
      <c r="K6" s="164" t="s">
        <v>39</v>
      </c>
      <c r="L6" s="164" t="s">
        <v>40</v>
      </c>
      <c r="M6" s="164" t="s">
        <v>41</v>
      </c>
      <c r="N6" s="164" t="s">
        <v>42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45</v>
      </c>
      <c r="B8" s="29" t="s">
        <v>46</v>
      </c>
      <c r="C8" s="22">
        <v>3874953</v>
      </c>
      <c r="D8" s="120">
        <v>3255565.3</v>
      </c>
      <c r="E8" s="87">
        <v>2050765.3</v>
      </c>
      <c r="F8" s="87"/>
      <c r="G8" s="87"/>
      <c r="H8" s="87"/>
      <c r="I8" s="87">
        <v>1204800</v>
      </c>
      <c r="J8" s="87">
        <v>1204800</v>
      </c>
      <c r="K8" s="87"/>
      <c r="L8" s="87"/>
      <c r="M8" s="87"/>
      <c r="N8" s="87"/>
      <c r="O8" s="87">
        <v>619387.7</v>
      </c>
      <c r="P8" s="87">
        <v>119387.7</v>
      </c>
      <c r="Q8" s="87"/>
      <c r="R8" s="87"/>
      <c r="S8" s="87">
        <v>500000</v>
      </c>
    </row>
    <row r="9" ht="16.5" customHeight="1" spans="1:19">
      <c r="A9" s="166" t="s">
        <v>31</v>
      </c>
      <c r="B9" s="167"/>
      <c r="C9" s="120">
        <v>3874953</v>
      </c>
      <c r="D9" s="120">
        <v>3255565.3</v>
      </c>
      <c r="E9" s="87">
        <v>2050765.3</v>
      </c>
      <c r="F9" s="87"/>
      <c r="G9" s="87"/>
      <c r="H9" s="87"/>
      <c r="I9" s="87">
        <v>1204800</v>
      </c>
      <c r="J9" s="87">
        <v>1204800</v>
      </c>
      <c r="K9" s="87"/>
      <c r="L9" s="87"/>
      <c r="M9" s="87"/>
      <c r="N9" s="87"/>
      <c r="O9" s="87">
        <v>619387.7</v>
      </c>
      <c r="P9" s="87">
        <v>119387.7</v>
      </c>
      <c r="Q9" s="87"/>
      <c r="R9" s="87"/>
      <c r="S9" s="87">
        <v>500000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8"/>
  <sheetViews>
    <sheetView showZeros="0" topLeftCell="G1" workbookViewId="0">
      <selection activeCell="O3" sqref="O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"单位名称："&amp;"云南省林业和草原科学院油茶研究所"</f>
        <v>单位名称：云南省林业和草原科学院油茶研究所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61" t="s">
        <v>34</v>
      </c>
      <c r="E4" s="61"/>
      <c r="F4" s="61"/>
      <c r="G4" s="145" t="s">
        <v>35</v>
      </c>
      <c r="H4" s="9" t="s">
        <v>36</v>
      </c>
      <c r="I4" s="9" t="s">
        <v>51</v>
      </c>
      <c r="J4" s="10" t="s">
        <v>52</v>
      </c>
      <c r="K4" s="72" t="s">
        <v>53</v>
      </c>
      <c r="L4" s="72" t="s">
        <v>54</v>
      </c>
      <c r="M4" s="72" t="s">
        <v>55</v>
      </c>
      <c r="N4" s="72" t="s">
        <v>56</v>
      </c>
      <c r="O4" s="75" t="s">
        <v>57</v>
      </c>
    </row>
    <row r="5" ht="30" customHeight="1" spans="1:15">
      <c r="A5" s="18"/>
      <c r="B5" s="18"/>
      <c r="C5" s="18"/>
      <c r="D5" s="61" t="s">
        <v>33</v>
      </c>
      <c r="E5" s="61" t="s">
        <v>58</v>
      </c>
      <c r="F5" s="61" t="s">
        <v>59</v>
      </c>
      <c r="G5" s="18"/>
      <c r="H5" s="18"/>
      <c r="I5" s="18"/>
      <c r="J5" s="61" t="s">
        <v>33</v>
      </c>
      <c r="K5" s="83" t="s">
        <v>53</v>
      </c>
      <c r="L5" s="83" t="s">
        <v>54</v>
      </c>
      <c r="M5" s="83" t="s">
        <v>55</v>
      </c>
      <c r="N5" s="83" t="s">
        <v>56</v>
      </c>
      <c r="O5" s="83" t="s">
        <v>57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60</v>
      </c>
      <c r="B7" s="29" t="s">
        <v>61</v>
      </c>
      <c r="C7" s="120">
        <v>3265546.31</v>
      </c>
      <c r="D7" s="120">
        <v>1560746.31</v>
      </c>
      <c r="E7" s="120">
        <v>1560746.31</v>
      </c>
      <c r="F7" s="120"/>
      <c r="G7" s="87"/>
      <c r="H7" s="120"/>
      <c r="I7" s="120"/>
      <c r="J7" s="120">
        <v>1704800</v>
      </c>
      <c r="K7" s="120">
        <v>1704800</v>
      </c>
      <c r="L7" s="120"/>
      <c r="M7" s="87"/>
      <c r="N7" s="120"/>
      <c r="O7" s="120"/>
    </row>
    <row r="8" ht="20.25" customHeight="1" spans="1:15">
      <c r="A8" s="128" t="s">
        <v>62</v>
      </c>
      <c r="B8" s="128" t="s">
        <v>63</v>
      </c>
      <c r="C8" s="120">
        <v>3265546.31</v>
      </c>
      <c r="D8" s="120">
        <v>1560746.31</v>
      </c>
      <c r="E8" s="120">
        <v>1560746.31</v>
      </c>
      <c r="F8" s="120"/>
      <c r="G8" s="87"/>
      <c r="H8" s="120"/>
      <c r="I8" s="120"/>
      <c r="J8" s="120">
        <v>1704800</v>
      </c>
      <c r="K8" s="120">
        <v>1704800</v>
      </c>
      <c r="L8" s="120"/>
      <c r="M8" s="87"/>
      <c r="N8" s="120"/>
      <c r="O8" s="120"/>
    </row>
    <row r="9" ht="20.25" customHeight="1" spans="1:15">
      <c r="A9" s="129" t="s">
        <v>64</v>
      </c>
      <c r="B9" s="129" t="s">
        <v>65</v>
      </c>
      <c r="C9" s="120">
        <v>1712746.31</v>
      </c>
      <c r="D9" s="120">
        <v>1560746.31</v>
      </c>
      <c r="E9" s="120">
        <v>1560746.31</v>
      </c>
      <c r="F9" s="120"/>
      <c r="G9" s="87"/>
      <c r="H9" s="120"/>
      <c r="I9" s="120"/>
      <c r="J9" s="120">
        <v>152000</v>
      </c>
      <c r="K9" s="120">
        <v>152000</v>
      </c>
      <c r="L9" s="120"/>
      <c r="M9" s="87"/>
      <c r="N9" s="120"/>
      <c r="O9" s="120"/>
    </row>
    <row r="10" ht="20.25" customHeight="1" spans="1:15">
      <c r="A10" s="129" t="s">
        <v>66</v>
      </c>
      <c r="B10" s="129" t="s">
        <v>67</v>
      </c>
      <c r="C10" s="120">
        <v>1552800</v>
      </c>
      <c r="D10" s="120"/>
      <c r="E10" s="120"/>
      <c r="F10" s="120"/>
      <c r="G10" s="87"/>
      <c r="H10" s="120"/>
      <c r="I10" s="120"/>
      <c r="J10" s="120">
        <v>1552800</v>
      </c>
      <c r="K10" s="120">
        <v>1552800</v>
      </c>
      <c r="L10" s="120"/>
      <c r="M10" s="87"/>
      <c r="N10" s="120"/>
      <c r="O10" s="120"/>
    </row>
    <row r="11" ht="20.25" customHeight="1" spans="1:15">
      <c r="A11" s="29" t="s">
        <v>68</v>
      </c>
      <c r="B11" s="29" t="s">
        <v>69</v>
      </c>
      <c r="C11" s="120">
        <v>215473.27</v>
      </c>
      <c r="D11" s="120">
        <v>215473.27</v>
      </c>
      <c r="E11" s="120">
        <v>215473.27</v>
      </c>
      <c r="F11" s="120"/>
      <c r="G11" s="87"/>
      <c r="H11" s="120"/>
      <c r="I11" s="120"/>
      <c r="J11" s="120"/>
      <c r="K11" s="120"/>
      <c r="L11" s="120"/>
      <c r="M11" s="87"/>
      <c r="N11" s="120"/>
      <c r="O11" s="120"/>
    </row>
    <row r="12" ht="20.25" customHeight="1" spans="1:15">
      <c r="A12" s="128" t="s">
        <v>70</v>
      </c>
      <c r="B12" s="128" t="s">
        <v>71</v>
      </c>
      <c r="C12" s="120">
        <v>205045.66</v>
      </c>
      <c r="D12" s="120">
        <v>205045.66</v>
      </c>
      <c r="E12" s="120">
        <v>205045.66</v>
      </c>
      <c r="F12" s="120"/>
      <c r="G12" s="87"/>
      <c r="H12" s="120"/>
      <c r="I12" s="120"/>
      <c r="J12" s="120"/>
      <c r="K12" s="120"/>
      <c r="L12" s="120"/>
      <c r="M12" s="87"/>
      <c r="N12" s="120"/>
      <c r="O12" s="120"/>
    </row>
    <row r="13" ht="20.25" customHeight="1" spans="1:15">
      <c r="A13" s="129" t="s">
        <v>72</v>
      </c>
      <c r="B13" s="129" t="s">
        <v>73</v>
      </c>
      <c r="C13" s="120">
        <v>1620</v>
      </c>
      <c r="D13" s="120">
        <v>1620</v>
      </c>
      <c r="E13" s="120">
        <v>1620</v>
      </c>
      <c r="F13" s="120"/>
      <c r="G13" s="87"/>
      <c r="H13" s="120"/>
      <c r="I13" s="120"/>
      <c r="J13" s="120"/>
      <c r="K13" s="120"/>
      <c r="L13" s="120"/>
      <c r="M13" s="87"/>
      <c r="N13" s="120"/>
      <c r="O13" s="120"/>
    </row>
    <row r="14" ht="20.25" customHeight="1" spans="1:15">
      <c r="A14" s="129" t="s">
        <v>74</v>
      </c>
      <c r="B14" s="129" t="s">
        <v>75</v>
      </c>
      <c r="C14" s="120">
        <v>203425.66</v>
      </c>
      <c r="D14" s="120">
        <v>203425.66</v>
      </c>
      <c r="E14" s="120">
        <v>203425.66</v>
      </c>
      <c r="F14" s="120"/>
      <c r="G14" s="87"/>
      <c r="H14" s="120"/>
      <c r="I14" s="120"/>
      <c r="J14" s="120"/>
      <c r="K14" s="120"/>
      <c r="L14" s="120"/>
      <c r="M14" s="87"/>
      <c r="N14" s="120"/>
      <c r="O14" s="120"/>
    </row>
    <row r="15" ht="20.25" customHeight="1" spans="1:15">
      <c r="A15" s="128" t="s">
        <v>76</v>
      </c>
      <c r="B15" s="128" t="s">
        <v>77</v>
      </c>
      <c r="C15" s="120">
        <v>10427.61</v>
      </c>
      <c r="D15" s="120">
        <v>10427.61</v>
      </c>
      <c r="E15" s="120">
        <v>10427.61</v>
      </c>
      <c r="F15" s="120"/>
      <c r="G15" s="87"/>
      <c r="H15" s="120"/>
      <c r="I15" s="120"/>
      <c r="J15" s="120"/>
      <c r="K15" s="120"/>
      <c r="L15" s="120"/>
      <c r="M15" s="87"/>
      <c r="N15" s="120"/>
      <c r="O15" s="120"/>
    </row>
    <row r="16" ht="20.25" customHeight="1" spans="1:15">
      <c r="A16" s="129" t="s">
        <v>78</v>
      </c>
      <c r="B16" s="129" t="s">
        <v>77</v>
      </c>
      <c r="C16" s="120">
        <v>10427.61</v>
      </c>
      <c r="D16" s="120">
        <v>10427.61</v>
      </c>
      <c r="E16" s="120">
        <v>10427.61</v>
      </c>
      <c r="F16" s="120"/>
      <c r="G16" s="87"/>
      <c r="H16" s="120"/>
      <c r="I16" s="120"/>
      <c r="J16" s="120"/>
      <c r="K16" s="120"/>
      <c r="L16" s="120"/>
      <c r="M16" s="87"/>
      <c r="N16" s="120"/>
      <c r="O16" s="120"/>
    </row>
    <row r="17" ht="20.25" customHeight="1" spans="1:15">
      <c r="A17" s="29" t="s">
        <v>79</v>
      </c>
      <c r="B17" s="29" t="s">
        <v>80</v>
      </c>
      <c r="C17" s="120">
        <v>132261.61</v>
      </c>
      <c r="D17" s="120">
        <v>132261.61</v>
      </c>
      <c r="E17" s="120">
        <v>132261.61</v>
      </c>
      <c r="F17" s="120"/>
      <c r="G17" s="87"/>
      <c r="H17" s="120"/>
      <c r="I17" s="120"/>
      <c r="J17" s="120"/>
      <c r="K17" s="120"/>
      <c r="L17" s="120"/>
      <c r="M17" s="87"/>
      <c r="N17" s="120"/>
      <c r="O17" s="120"/>
    </row>
    <row r="18" ht="20.25" customHeight="1" spans="1:15">
      <c r="A18" s="128" t="s">
        <v>81</v>
      </c>
      <c r="B18" s="128" t="s">
        <v>82</v>
      </c>
      <c r="C18" s="120">
        <v>132261.61</v>
      </c>
      <c r="D18" s="120">
        <v>132261.61</v>
      </c>
      <c r="E18" s="120">
        <v>132261.61</v>
      </c>
      <c r="F18" s="120"/>
      <c r="G18" s="87"/>
      <c r="H18" s="120"/>
      <c r="I18" s="120"/>
      <c r="J18" s="120"/>
      <c r="K18" s="120"/>
      <c r="L18" s="120"/>
      <c r="M18" s="87"/>
      <c r="N18" s="120"/>
      <c r="O18" s="120"/>
    </row>
    <row r="19" ht="20.25" customHeight="1" spans="1:15">
      <c r="A19" s="129" t="s">
        <v>83</v>
      </c>
      <c r="B19" s="129" t="s">
        <v>84</v>
      </c>
      <c r="C19" s="120">
        <v>96627.19</v>
      </c>
      <c r="D19" s="120">
        <v>96627.19</v>
      </c>
      <c r="E19" s="120">
        <v>96627.19</v>
      </c>
      <c r="F19" s="120"/>
      <c r="G19" s="87"/>
      <c r="H19" s="120"/>
      <c r="I19" s="120"/>
      <c r="J19" s="120"/>
      <c r="K19" s="120"/>
      <c r="L19" s="120"/>
      <c r="M19" s="87"/>
      <c r="N19" s="120"/>
      <c r="O19" s="120"/>
    </row>
    <row r="20" ht="20.25" customHeight="1" spans="1:15">
      <c r="A20" s="129" t="s">
        <v>85</v>
      </c>
      <c r="B20" s="129" t="s">
        <v>86</v>
      </c>
      <c r="C20" s="120">
        <v>29082.42</v>
      </c>
      <c r="D20" s="120">
        <v>29082.42</v>
      </c>
      <c r="E20" s="120">
        <v>29082.42</v>
      </c>
      <c r="F20" s="120"/>
      <c r="G20" s="87"/>
      <c r="H20" s="120"/>
      <c r="I20" s="120"/>
      <c r="J20" s="120"/>
      <c r="K20" s="120"/>
      <c r="L20" s="120"/>
      <c r="M20" s="87"/>
      <c r="N20" s="120"/>
      <c r="O20" s="120"/>
    </row>
    <row r="21" ht="20.25" customHeight="1" spans="1:15">
      <c r="A21" s="129" t="s">
        <v>87</v>
      </c>
      <c r="B21" s="129" t="s">
        <v>88</v>
      </c>
      <c r="C21" s="120">
        <v>6552</v>
      </c>
      <c r="D21" s="120">
        <v>6552</v>
      </c>
      <c r="E21" s="120">
        <v>6552</v>
      </c>
      <c r="F21" s="120"/>
      <c r="G21" s="87"/>
      <c r="H21" s="120"/>
      <c r="I21" s="120"/>
      <c r="J21" s="120"/>
      <c r="K21" s="120"/>
      <c r="L21" s="120"/>
      <c r="M21" s="87"/>
      <c r="N21" s="120"/>
      <c r="O21" s="120"/>
    </row>
    <row r="22" ht="20.25" customHeight="1" spans="1:15">
      <c r="A22" s="29" t="s">
        <v>89</v>
      </c>
      <c r="B22" s="29" t="s">
        <v>90</v>
      </c>
      <c r="C22" s="120">
        <v>119387.7</v>
      </c>
      <c r="D22" s="120">
        <v>119387.7</v>
      </c>
      <c r="E22" s="120"/>
      <c r="F22" s="120">
        <v>119387.7</v>
      </c>
      <c r="G22" s="87"/>
      <c r="H22" s="120"/>
      <c r="I22" s="120"/>
      <c r="J22" s="120"/>
      <c r="K22" s="120"/>
      <c r="L22" s="120"/>
      <c r="M22" s="87"/>
      <c r="N22" s="120"/>
      <c r="O22" s="120"/>
    </row>
    <row r="23" ht="20.25" customHeight="1" spans="1:15">
      <c r="A23" s="128" t="s">
        <v>91</v>
      </c>
      <c r="B23" s="128" t="s">
        <v>92</v>
      </c>
      <c r="C23" s="120">
        <v>119387.7</v>
      </c>
      <c r="D23" s="120">
        <v>119387.7</v>
      </c>
      <c r="E23" s="120"/>
      <c r="F23" s="120">
        <v>119387.7</v>
      </c>
      <c r="G23" s="87"/>
      <c r="H23" s="120"/>
      <c r="I23" s="120"/>
      <c r="J23" s="120"/>
      <c r="K23" s="120"/>
      <c r="L23" s="120"/>
      <c r="M23" s="87"/>
      <c r="N23" s="120"/>
      <c r="O23" s="120"/>
    </row>
    <row r="24" ht="20.25" customHeight="1" spans="1:15">
      <c r="A24" s="129" t="s">
        <v>93</v>
      </c>
      <c r="B24" s="129" t="s">
        <v>94</v>
      </c>
      <c r="C24" s="120">
        <v>119387.7</v>
      </c>
      <c r="D24" s="120">
        <v>119387.7</v>
      </c>
      <c r="E24" s="120"/>
      <c r="F24" s="120">
        <v>119387.7</v>
      </c>
      <c r="G24" s="87"/>
      <c r="H24" s="120"/>
      <c r="I24" s="120"/>
      <c r="J24" s="120"/>
      <c r="K24" s="120"/>
      <c r="L24" s="120"/>
      <c r="M24" s="87"/>
      <c r="N24" s="120"/>
      <c r="O24" s="120"/>
    </row>
    <row r="25" ht="20.25" customHeight="1" spans="1:15">
      <c r="A25" s="29" t="s">
        <v>95</v>
      </c>
      <c r="B25" s="29" t="s">
        <v>96</v>
      </c>
      <c r="C25" s="120">
        <v>142284.11</v>
      </c>
      <c r="D25" s="120">
        <v>142284.11</v>
      </c>
      <c r="E25" s="120">
        <v>142284.11</v>
      </c>
      <c r="F25" s="120"/>
      <c r="G25" s="87"/>
      <c r="H25" s="120"/>
      <c r="I25" s="120"/>
      <c r="J25" s="120"/>
      <c r="K25" s="120"/>
      <c r="L25" s="120"/>
      <c r="M25" s="87"/>
      <c r="N25" s="120"/>
      <c r="O25" s="120"/>
    </row>
    <row r="26" ht="20.25" customHeight="1" spans="1:15">
      <c r="A26" s="128" t="s">
        <v>97</v>
      </c>
      <c r="B26" s="128" t="s">
        <v>98</v>
      </c>
      <c r="C26" s="120">
        <v>142284.11</v>
      </c>
      <c r="D26" s="120">
        <v>142284.11</v>
      </c>
      <c r="E26" s="120">
        <v>142284.11</v>
      </c>
      <c r="F26" s="120"/>
      <c r="G26" s="87"/>
      <c r="H26" s="120"/>
      <c r="I26" s="120"/>
      <c r="J26" s="120"/>
      <c r="K26" s="120"/>
      <c r="L26" s="120"/>
      <c r="M26" s="87"/>
      <c r="N26" s="120"/>
      <c r="O26" s="120"/>
    </row>
    <row r="27" ht="20.25" customHeight="1" spans="1:15">
      <c r="A27" s="129" t="s">
        <v>99</v>
      </c>
      <c r="B27" s="129" t="s">
        <v>100</v>
      </c>
      <c r="C27" s="120">
        <v>142284.11</v>
      </c>
      <c r="D27" s="120">
        <v>142284.11</v>
      </c>
      <c r="E27" s="120">
        <v>142284.11</v>
      </c>
      <c r="F27" s="120"/>
      <c r="G27" s="87"/>
      <c r="H27" s="120"/>
      <c r="I27" s="120"/>
      <c r="J27" s="120"/>
      <c r="K27" s="120"/>
      <c r="L27" s="120"/>
      <c r="M27" s="87"/>
      <c r="N27" s="120"/>
      <c r="O27" s="120"/>
    </row>
    <row r="28" ht="17.25" customHeight="1" spans="1:15">
      <c r="A28" s="103" t="s">
        <v>101</v>
      </c>
      <c r="B28" s="104" t="s">
        <v>101</v>
      </c>
      <c r="C28" s="120">
        <v>3874953</v>
      </c>
      <c r="D28" s="120">
        <v>2170153</v>
      </c>
      <c r="E28" s="120">
        <v>2050765.3</v>
      </c>
      <c r="F28" s="120">
        <v>119387.7</v>
      </c>
      <c r="G28" s="87"/>
      <c r="H28" s="120"/>
      <c r="I28" s="120"/>
      <c r="J28" s="120">
        <v>1704800</v>
      </c>
      <c r="K28" s="120">
        <v>1704800</v>
      </c>
      <c r="L28" s="120"/>
      <c r="M28" s="87"/>
      <c r="N28" s="120"/>
      <c r="O28" s="120"/>
    </row>
  </sheetData>
  <mergeCells count="11">
    <mergeCell ref="A2:O2"/>
    <mergeCell ref="A3:L3"/>
    <mergeCell ref="D4:F4"/>
    <mergeCell ref="J4:O4"/>
    <mergeCell ref="A28:B28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102</v>
      </c>
    </row>
    <row r="2" ht="31.5" customHeight="1" spans="1:4">
      <c r="A2" s="44" t="s">
        <v>103</v>
      </c>
      <c r="B2" s="132"/>
      <c r="C2" s="132"/>
      <c r="D2" s="132"/>
    </row>
    <row r="3" ht="17.25" customHeight="1" spans="1:4">
      <c r="A3" s="4" t="str">
        <f>"单位名称："&amp;"云南省林业和草原科学院油茶研究所"</f>
        <v>单位名称：云南省林业和草原科学院油茶研究所</v>
      </c>
      <c r="B3" s="133"/>
      <c r="C3" s="133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104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105</v>
      </c>
      <c r="B7" s="136">
        <v>2050765.3</v>
      </c>
      <c r="C7" s="137" t="s">
        <v>106</v>
      </c>
      <c r="D7" s="136">
        <v>2170153</v>
      </c>
    </row>
    <row r="8" ht="29.15" customHeight="1" spans="1:4">
      <c r="A8" s="138" t="s">
        <v>107</v>
      </c>
      <c r="B8" s="87">
        <v>2050765.3</v>
      </c>
      <c r="C8" s="110" t="str">
        <f>"（一）"&amp;"科学技术支出"</f>
        <v>（一）科学技术支出</v>
      </c>
      <c r="D8" s="87">
        <v>1560746.31</v>
      </c>
    </row>
    <row r="9" ht="29.15" customHeight="1" spans="1:4">
      <c r="A9" s="138" t="s">
        <v>108</v>
      </c>
      <c r="B9" s="87"/>
      <c r="C9" s="110" t="str">
        <f>"（二）"&amp;"社会保障和就业支出"</f>
        <v>（二）社会保障和就业支出</v>
      </c>
      <c r="D9" s="87">
        <v>215473.27</v>
      </c>
    </row>
    <row r="10" ht="29.15" customHeight="1" spans="1:4">
      <c r="A10" s="138" t="s">
        <v>109</v>
      </c>
      <c r="B10" s="87"/>
      <c r="C10" s="110" t="str">
        <f>"（三）"&amp;"卫生健康支出"</f>
        <v>（三）卫生健康支出</v>
      </c>
      <c r="D10" s="87">
        <v>132261.61</v>
      </c>
    </row>
    <row r="11" ht="29.15" customHeight="1" spans="1:4">
      <c r="A11" s="139" t="s">
        <v>110</v>
      </c>
      <c r="B11" s="140">
        <v>119387.7</v>
      </c>
      <c r="C11" s="110" t="str">
        <f>"（四）"&amp;"农林水支出"</f>
        <v>（四）农林水支出</v>
      </c>
      <c r="D11" s="87">
        <v>119387.7</v>
      </c>
    </row>
    <row r="12" ht="29.15" customHeight="1" spans="1:4">
      <c r="A12" s="138" t="s">
        <v>107</v>
      </c>
      <c r="B12" s="120">
        <v>119387.7</v>
      </c>
      <c r="C12" s="110" t="str">
        <f>"（五）"&amp;"住房保障支出"</f>
        <v>（五）住房保障支出</v>
      </c>
      <c r="D12" s="87">
        <v>142284.11</v>
      </c>
    </row>
    <row r="13" ht="29.15" customHeight="1" spans="1:4">
      <c r="A13" s="141" t="s">
        <v>108</v>
      </c>
      <c r="B13" s="120"/>
      <c r="C13" s="142"/>
      <c r="D13" s="140"/>
    </row>
    <row r="14" ht="29.15" customHeight="1" spans="1:4">
      <c r="A14" s="141" t="s">
        <v>109</v>
      </c>
      <c r="B14" s="140"/>
      <c r="C14" s="142"/>
      <c r="D14" s="140"/>
    </row>
    <row r="15" ht="29.15" customHeight="1" spans="1:4">
      <c r="A15" s="143"/>
      <c r="B15" s="140"/>
      <c r="C15" s="144" t="s">
        <v>111</v>
      </c>
      <c r="D15" s="140"/>
    </row>
    <row r="16" ht="29.15" customHeight="1" spans="1:4">
      <c r="A16" s="143" t="s">
        <v>112</v>
      </c>
      <c r="B16" s="140">
        <v>2170153</v>
      </c>
      <c r="C16" s="142" t="s">
        <v>25</v>
      </c>
      <c r="D16" s="140">
        <v>2170153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topLeftCell="B1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6"/>
      <c r="F1" s="54"/>
      <c r="G1" s="54" t="s">
        <v>113</v>
      </c>
    </row>
    <row r="2" ht="39" customHeight="1" spans="1:7">
      <c r="A2" s="3" t="s">
        <v>114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"单位名称："&amp;"云南省林业和草原科学院油茶研究所"</f>
        <v>单位名称：云南省林业和草原科学院油茶研究所</v>
      </c>
      <c r="F3" s="102"/>
      <c r="G3" s="102" t="s">
        <v>2</v>
      </c>
    </row>
    <row r="4" ht="20.25" customHeight="1" spans="1:7">
      <c r="A4" s="122" t="s">
        <v>115</v>
      </c>
      <c r="B4" s="123"/>
      <c r="C4" s="124" t="s">
        <v>31</v>
      </c>
      <c r="D4" s="11" t="s">
        <v>58</v>
      </c>
      <c r="E4" s="11"/>
      <c r="F4" s="12"/>
      <c r="G4" s="124" t="s">
        <v>59</v>
      </c>
    </row>
    <row r="5" ht="20.25" customHeight="1" spans="1:7">
      <c r="A5" s="125" t="s">
        <v>49</v>
      </c>
      <c r="B5" s="126" t="s">
        <v>50</v>
      </c>
      <c r="C5" s="94"/>
      <c r="D5" s="94" t="s">
        <v>33</v>
      </c>
      <c r="E5" s="94" t="s">
        <v>116</v>
      </c>
      <c r="F5" s="94" t="s">
        <v>117</v>
      </c>
      <c r="G5" s="94"/>
    </row>
    <row r="6" ht="13.5" customHeight="1" spans="1:7">
      <c r="A6" s="127" t="s">
        <v>118</v>
      </c>
      <c r="B6" s="127" t="s">
        <v>119</v>
      </c>
      <c r="C6" s="127" t="s">
        <v>120</v>
      </c>
      <c r="D6" s="61"/>
      <c r="E6" s="127" t="s">
        <v>121</v>
      </c>
      <c r="F6" s="127" t="s">
        <v>122</v>
      </c>
      <c r="G6" s="127" t="s">
        <v>123</v>
      </c>
    </row>
    <row r="7" ht="18" customHeight="1" spans="1:7">
      <c r="A7" s="29" t="s">
        <v>60</v>
      </c>
      <c r="B7" s="29" t="s">
        <v>61</v>
      </c>
      <c r="C7" s="22">
        <v>1560746.31</v>
      </c>
      <c r="D7" s="22">
        <v>1560746.31</v>
      </c>
      <c r="E7" s="22">
        <v>1426867</v>
      </c>
      <c r="F7" s="22">
        <v>133879.31</v>
      </c>
      <c r="G7" s="22"/>
    </row>
    <row r="8" ht="18" customHeight="1" spans="1:7">
      <c r="A8" s="29" t="s">
        <v>62</v>
      </c>
      <c r="B8" s="128" t="s">
        <v>63</v>
      </c>
      <c r="C8" s="22">
        <v>1560746.31</v>
      </c>
      <c r="D8" s="22">
        <v>1560746.31</v>
      </c>
      <c r="E8" s="22">
        <v>1426867</v>
      </c>
      <c r="F8" s="22">
        <v>133879.31</v>
      </c>
      <c r="G8" s="22"/>
    </row>
    <row r="9" ht="18" customHeight="1" spans="1:7">
      <c r="A9" s="29" t="s">
        <v>64</v>
      </c>
      <c r="B9" s="129" t="s">
        <v>65</v>
      </c>
      <c r="C9" s="22">
        <v>1560746.31</v>
      </c>
      <c r="D9" s="22">
        <v>1560746.31</v>
      </c>
      <c r="E9" s="22">
        <v>1426867</v>
      </c>
      <c r="F9" s="22">
        <v>133879.31</v>
      </c>
      <c r="G9" s="22"/>
    </row>
    <row r="10" ht="18" customHeight="1" spans="1:7">
      <c r="A10" s="29" t="s">
        <v>68</v>
      </c>
      <c r="B10" s="29" t="s">
        <v>69</v>
      </c>
      <c r="C10" s="22">
        <v>215473.27</v>
      </c>
      <c r="D10" s="22">
        <v>215473.27</v>
      </c>
      <c r="E10" s="22">
        <v>213853.27</v>
      </c>
      <c r="F10" s="22">
        <v>1620</v>
      </c>
      <c r="G10" s="22"/>
    </row>
    <row r="11" ht="18" customHeight="1" spans="1:7">
      <c r="A11" s="29" t="s">
        <v>70</v>
      </c>
      <c r="B11" s="128" t="s">
        <v>71</v>
      </c>
      <c r="C11" s="22">
        <v>205045.66</v>
      </c>
      <c r="D11" s="22">
        <v>205045.66</v>
      </c>
      <c r="E11" s="22">
        <v>203425.66</v>
      </c>
      <c r="F11" s="22">
        <v>1620</v>
      </c>
      <c r="G11" s="22"/>
    </row>
    <row r="12" ht="18" customHeight="1" spans="1:7">
      <c r="A12" s="29" t="s">
        <v>72</v>
      </c>
      <c r="B12" s="129" t="s">
        <v>73</v>
      </c>
      <c r="C12" s="22">
        <v>1620</v>
      </c>
      <c r="D12" s="22">
        <v>1620</v>
      </c>
      <c r="E12" s="22"/>
      <c r="F12" s="22">
        <v>1620</v>
      </c>
      <c r="G12" s="22"/>
    </row>
    <row r="13" ht="18" customHeight="1" spans="1:7">
      <c r="A13" s="29" t="s">
        <v>74</v>
      </c>
      <c r="B13" s="129" t="s">
        <v>75</v>
      </c>
      <c r="C13" s="22">
        <v>203425.66</v>
      </c>
      <c r="D13" s="22">
        <v>203425.66</v>
      </c>
      <c r="E13" s="22">
        <v>203425.66</v>
      </c>
      <c r="F13" s="22"/>
      <c r="G13" s="22"/>
    </row>
    <row r="14" ht="18" customHeight="1" spans="1:7">
      <c r="A14" s="29" t="s">
        <v>76</v>
      </c>
      <c r="B14" s="128" t="s">
        <v>77</v>
      </c>
      <c r="C14" s="22">
        <v>10427.61</v>
      </c>
      <c r="D14" s="22">
        <v>10427.61</v>
      </c>
      <c r="E14" s="22">
        <v>10427.61</v>
      </c>
      <c r="F14" s="22"/>
      <c r="G14" s="22"/>
    </row>
    <row r="15" ht="18" customHeight="1" spans="1:7">
      <c r="A15" s="29" t="s">
        <v>78</v>
      </c>
      <c r="B15" s="129" t="s">
        <v>77</v>
      </c>
      <c r="C15" s="22">
        <v>10427.61</v>
      </c>
      <c r="D15" s="22">
        <v>10427.61</v>
      </c>
      <c r="E15" s="22">
        <v>10427.61</v>
      </c>
      <c r="F15" s="22"/>
      <c r="G15" s="22"/>
    </row>
    <row r="16" ht="18" customHeight="1" spans="1:7">
      <c r="A16" s="29" t="s">
        <v>79</v>
      </c>
      <c r="B16" s="29" t="s">
        <v>80</v>
      </c>
      <c r="C16" s="22">
        <v>132261.61</v>
      </c>
      <c r="D16" s="22">
        <v>132261.61</v>
      </c>
      <c r="E16" s="22">
        <v>132261.61</v>
      </c>
      <c r="F16" s="22"/>
      <c r="G16" s="22"/>
    </row>
    <row r="17" ht="18" customHeight="1" spans="1:7">
      <c r="A17" s="29" t="s">
        <v>81</v>
      </c>
      <c r="B17" s="128" t="s">
        <v>82</v>
      </c>
      <c r="C17" s="22">
        <v>132261.61</v>
      </c>
      <c r="D17" s="22">
        <v>132261.61</v>
      </c>
      <c r="E17" s="22">
        <v>132261.61</v>
      </c>
      <c r="F17" s="22"/>
      <c r="G17" s="22"/>
    </row>
    <row r="18" ht="18" customHeight="1" spans="1:7">
      <c r="A18" s="29" t="s">
        <v>83</v>
      </c>
      <c r="B18" s="129" t="s">
        <v>84</v>
      </c>
      <c r="C18" s="22">
        <v>96627.19</v>
      </c>
      <c r="D18" s="22">
        <v>96627.19</v>
      </c>
      <c r="E18" s="22">
        <v>96627.19</v>
      </c>
      <c r="F18" s="22"/>
      <c r="G18" s="22"/>
    </row>
    <row r="19" ht="18" customHeight="1" spans="1:7">
      <c r="A19" s="29" t="s">
        <v>85</v>
      </c>
      <c r="B19" s="129" t="s">
        <v>86</v>
      </c>
      <c r="C19" s="22">
        <v>29082.42</v>
      </c>
      <c r="D19" s="22">
        <v>29082.42</v>
      </c>
      <c r="E19" s="22">
        <v>29082.42</v>
      </c>
      <c r="F19" s="22"/>
      <c r="G19" s="22"/>
    </row>
    <row r="20" ht="18" customHeight="1" spans="1:7">
      <c r="A20" s="29" t="s">
        <v>87</v>
      </c>
      <c r="B20" s="129" t="s">
        <v>88</v>
      </c>
      <c r="C20" s="22">
        <v>6552</v>
      </c>
      <c r="D20" s="22">
        <v>6552</v>
      </c>
      <c r="E20" s="22">
        <v>6552</v>
      </c>
      <c r="F20" s="22"/>
      <c r="G20" s="22"/>
    </row>
    <row r="21" ht="18" customHeight="1" spans="1:7">
      <c r="A21" s="29" t="s">
        <v>95</v>
      </c>
      <c r="B21" s="29" t="s">
        <v>96</v>
      </c>
      <c r="C21" s="22">
        <v>142284.11</v>
      </c>
      <c r="D21" s="22">
        <v>142284.11</v>
      </c>
      <c r="E21" s="22">
        <v>142284.11</v>
      </c>
      <c r="F21" s="22"/>
      <c r="G21" s="22"/>
    </row>
    <row r="22" ht="18" customHeight="1" spans="1:7">
      <c r="A22" s="29" t="s">
        <v>97</v>
      </c>
      <c r="B22" s="128" t="s">
        <v>98</v>
      </c>
      <c r="C22" s="22">
        <v>142284.11</v>
      </c>
      <c r="D22" s="22">
        <v>142284.11</v>
      </c>
      <c r="E22" s="22">
        <v>142284.11</v>
      </c>
      <c r="F22" s="22"/>
      <c r="G22" s="22"/>
    </row>
    <row r="23" ht="18" customHeight="1" spans="1:7">
      <c r="A23" s="29" t="s">
        <v>99</v>
      </c>
      <c r="B23" s="129" t="s">
        <v>100</v>
      </c>
      <c r="C23" s="22">
        <v>142284.11</v>
      </c>
      <c r="D23" s="22">
        <v>142284.11</v>
      </c>
      <c r="E23" s="22">
        <v>142284.11</v>
      </c>
      <c r="F23" s="22"/>
      <c r="G23" s="22"/>
    </row>
    <row r="24" ht="18" customHeight="1" spans="1:7">
      <c r="A24" s="130" t="s">
        <v>101</v>
      </c>
      <c r="B24" s="131" t="s">
        <v>101</v>
      </c>
      <c r="C24" s="22">
        <v>2050765.3</v>
      </c>
      <c r="D24" s="22">
        <v>2050765.3</v>
      </c>
      <c r="E24" s="22">
        <v>1915265.99</v>
      </c>
      <c r="F24" s="22">
        <v>135499.31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B12" sqref="B12"/>
    </sheetView>
  </sheetViews>
  <sheetFormatPr defaultColWidth="9.14166666666667" defaultRowHeight="14.25" customHeight="1" outlineLevelRow="7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59"/>
      <c r="F1" s="58" t="s">
        <v>124</v>
      </c>
    </row>
    <row r="2" ht="25.5" customHeight="1" spans="1:6">
      <c r="A2" s="117" t="s">
        <v>125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"单位名称："&amp;"云南省林业和草原科学院油茶研究所"</f>
        <v>单位名称：云南省林业和草原科学院油茶研究所</v>
      </c>
      <c r="B3" s="116"/>
      <c r="C3" s="59"/>
      <c r="F3" s="58" t="s">
        <v>2</v>
      </c>
    </row>
    <row r="4" ht="19.5" customHeight="1" spans="1:6">
      <c r="A4" s="9" t="s">
        <v>126</v>
      </c>
      <c r="B4" s="15" t="s">
        <v>127</v>
      </c>
      <c r="C4" s="10" t="s">
        <v>128</v>
      </c>
      <c r="D4" s="11"/>
      <c r="E4" s="12"/>
      <c r="F4" s="15" t="s">
        <v>129</v>
      </c>
    </row>
    <row r="5" ht="19.5" customHeight="1" spans="1:6">
      <c r="A5" s="17"/>
      <c r="B5" s="18"/>
      <c r="C5" s="61" t="s">
        <v>33</v>
      </c>
      <c r="D5" s="61" t="s">
        <v>130</v>
      </c>
      <c r="E5" s="61" t="s">
        <v>131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/>
      <c r="B7" s="120"/>
      <c r="C7" s="121"/>
      <c r="D7" s="120"/>
      <c r="E7" s="120"/>
      <c r="F7" s="120"/>
    </row>
    <row r="8" ht="23" customHeight="1" spans="1:6">
      <c r="A8" t="s">
        <v>132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7"/>
  <sheetViews>
    <sheetView showZeros="0" workbookViewId="0">
      <selection activeCell="G13" sqref="G13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30.125" customWidth="1"/>
    <col min="6" max="6" width="14.7416666666667" customWidth="1"/>
    <col min="7" max="7" width="25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6"/>
      <c r="W1" s="54" t="s">
        <v>133</v>
      </c>
    </row>
    <row r="2" ht="27.75" customHeight="1" spans="1:23">
      <c r="A2" s="26" t="s">
        <v>134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8" customHeight="1" spans="1:23">
      <c r="A3" s="4" t="str">
        <f>"单位名称："&amp;"云南省林业和草原科学院油茶研究所"</f>
        <v>单位名称：云南省林业和草原科学院油茶研究所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2" t="s">
        <v>2</v>
      </c>
    </row>
    <row r="4" ht="21.75" customHeight="1" spans="1:23">
      <c r="A4" s="8" t="s">
        <v>135</v>
      </c>
      <c r="B4" s="8" t="s">
        <v>136</v>
      </c>
      <c r="C4" s="8" t="s">
        <v>137</v>
      </c>
      <c r="D4" s="9" t="s">
        <v>138</v>
      </c>
      <c r="E4" s="9" t="s">
        <v>139</v>
      </c>
      <c r="F4" s="9" t="s">
        <v>140</v>
      </c>
      <c r="G4" s="9" t="s">
        <v>141</v>
      </c>
      <c r="H4" s="61" t="s">
        <v>142</v>
      </c>
      <c r="I4" s="61"/>
      <c r="J4" s="61"/>
      <c r="K4" s="61"/>
      <c r="L4" s="108"/>
      <c r="M4" s="108"/>
      <c r="N4" s="108"/>
      <c r="O4" s="108"/>
      <c r="P4" s="108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31</v>
      </c>
      <c r="I5" s="46" t="s">
        <v>34</v>
      </c>
      <c r="J5" s="46"/>
      <c r="K5" s="46"/>
      <c r="L5" s="108"/>
      <c r="M5" s="108"/>
      <c r="N5" s="108" t="s">
        <v>143</v>
      </c>
      <c r="O5" s="108"/>
      <c r="P5" s="108"/>
      <c r="Q5" s="46" t="s">
        <v>37</v>
      </c>
      <c r="R5" s="61" t="s">
        <v>52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144</v>
      </c>
      <c r="J6" s="46" t="s">
        <v>145</v>
      </c>
      <c r="K6" s="46" t="s">
        <v>146</v>
      </c>
      <c r="L6" s="113" t="s">
        <v>147</v>
      </c>
      <c r="M6" s="113" t="s">
        <v>148</v>
      </c>
      <c r="N6" s="113" t="s">
        <v>34</v>
      </c>
      <c r="O6" s="113" t="s">
        <v>35</v>
      </c>
      <c r="P6" s="113" t="s">
        <v>36</v>
      </c>
      <c r="Q6" s="46"/>
      <c r="R6" s="46" t="s">
        <v>33</v>
      </c>
      <c r="S6" s="46" t="s">
        <v>44</v>
      </c>
      <c r="T6" s="46" t="s">
        <v>149</v>
      </c>
      <c r="U6" s="46" t="s">
        <v>40</v>
      </c>
      <c r="V6" s="46" t="s">
        <v>41</v>
      </c>
      <c r="W6" s="46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3"/>
      <c r="M7" s="113"/>
      <c r="N7" s="113"/>
      <c r="O7" s="113"/>
      <c r="P7" s="113"/>
      <c r="Q7" s="46"/>
      <c r="R7" s="46"/>
      <c r="S7" s="46"/>
      <c r="T7" s="46"/>
      <c r="U7" s="46"/>
      <c r="V7" s="46"/>
      <c r="W7" s="46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46</v>
      </c>
      <c r="B9" s="111"/>
      <c r="C9" s="110"/>
      <c r="D9" s="110"/>
      <c r="E9" s="110"/>
      <c r="F9" s="110"/>
      <c r="G9" s="110"/>
      <c r="H9" s="22">
        <v>2202765.3</v>
      </c>
      <c r="I9" s="22">
        <v>2050765.3</v>
      </c>
      <c r="J9" s="22">
        <v>517605.36</v>
      </c>
      <c r="K9" s="22"/>
      <c r="L9" s="22">
        <v>1533159.94</v>
      </c>
      <c r="M9" s="22"/>
      <c r="N9" s="22"/>
      <c r="O9" s="22"/>
      <c r="P9" s="22"/>
      <c r="Q9" s="22"/>
      <c r="R9" s="22">
        <v>152000</v>
      </c>
      <c r="S9" s="22">
        <v>152000</v>
      </c>
      <c r="T9" s="22"/>
      <c r="U9" s="22"/>
      <c r="V9" s="22"/>
      <c r="W9" s="22"/>
    </row>
    <row r="10" ht="31.4" customHeight="1" spans="1:23">
      <c r="A10" s="115" t="s">
        <v>46</v>
      </c>
      <c r="B10" s="111" t="s">
        <v>150</v>
      </c>
      <c r="C10" s="110" t="s">
        <v>100</v>
      </c>
      <c r="D10" s="110" t="s">
        <v>99</v>
      </c>
      <c r="E10" s="110" t="s">
        <v>100</v>
      </c>
      <c r="F10" s="110" t="s">
        <v>151</v>
      </c>
      <c r="G10" s="110" t="s">
        <v>100</v>
      </c>
      <c r="H10" s="22">
        <v>142284.11</v>
      </c>
      <c r="I10" s="22">
        <v>142284.11</v>
      </c>
      <c r="J10" s="22">
        <v>35571.03</v>
      </c>
      <c r="K10" s="22"/>
      <c r="L10" s="22">
        <v>106713.08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46</v>
      </c>
      <c r="B11" s="111" t="s">
        <v>152</v>
      </c>
      <c r="C11" s="110" t="s">
        <v>129</v>
      </c>
      <c r="D11" s="110" t="s">
        <v>64</v>
      </c>
      <c r="E11" s="110" t="s">
        <v>65</v>
      </c>
      <c r="F11" s="110" t="s">
        <v>153</v>
      </c>
      <c r="G11" s="110" t="s">
        <v>129</v>
      </c>
      <c r="H11" s="22">
        <v>10000</v>
      </c>
      <c r="I11" s="22"/>
      <c r="J11" s="22"/>
      <c r="K11" s="22"/>
      <c r="L11" s="22"/>
      <c r="M11" s="22"/>
      <c r="N11" s="22"/>
      <c r="O11" s="22"/>
      <c r="P11" s="22"/>
      <c r="Q11" s="22"/>
      <c r="R11" s="22">
        <v>10000</v>
      </c>
      <c r="S11" s="22">
        <v>10000</v>
      </c>
      <c r="T11" s="22"/>
      <c r="U11" s="22"/>
      <c r="V11" s="22"/>
      <c r="W11" s="22"/>
    </row>
    <row r="12" ht="31.4" customHeight="1" spans="1:23">
      <c r="A12" s="115" t="s">
        <v>46</v>
      </c>
      <c r="B12" s="111" t="s">
        <v>154</v>
      </c>
      <c r="C12" s="110" t="s">
        <v>155</v>
      </c>
      <c r="D12" s="110" t="s">
        <v>64</v>
      </c>
      <c r="E12" s="110" t="s">
        <v>65</v>
      </c>
      <c r="F12" s="110" t="s">
        <v>156</v>
      </c>
      <c r="G12" s="110" t="s">
        <v>157</v>
      </c>
      <c r="H12" s="22">
        <v>546420</v>
      </c>
      <c r="I12" s="22">
        <v>546420</v>
      </c>
      <c r="J12" s="22">
        <v>136605</v>
      </c>
      <c r="K12" s="22"/>
      <c r="L12" s="22">
        <v>409815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46</v>
      </c>
      <c r="B13" s="111" t="s">
        <v>154</v>
      </c>
      <c r="C13" s="110" t="s">
        <v>155</v>
      </c>
      <c r="D13" s="110" t="s">
        <v>64</v>
      </c>
      <c r="E13" s="110" t="s">
        <v>65</v>
      </c>
      <c r="F13" s="110" t="s">
        <v>158</v>
      </c>
      <c r="G13" s="110" t="s">
        <v>159</v>
      </c>
      <c r="H13" s="22">
        <v>61200</v>
      </c>
      <c r="I13" s="22">
        <v>61200</v>
      </c>
      <c r="J13" s="22">
        <v>15300</v>
      </c>
      <c r="K13" s="22"/>
      <c r="L13" s="22">
        <v>45900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46</v>
      </c>
      <c r="B14" s="111" t="s">
        <v>154</v>
      </c>
      <c r="C14" s="110" t="s">
        <v>155</v>
      </c>
      <c r="D14" s="110" t="s">
        <v>64</v>
      </c>
      <c r="E14" s="110" t="s">
        <v>65</v>
      </c>
      <c r="F14" s="110" t="s">
        <v>160</v>
      </c>
      <c r="G14" s="110" t="s">
        <v>161</v>
      </c>
      <c r="H14" s="22">
        <v>71535</v>
      </c>
      <c r="I14" s="22">
        <v>45535</v>
      </c>
      <c r="J14" s="22">
        <v>11383.75</v>
      </c>
      <c r="K14" s="22"/>
      <c r="L14" s="22">
        <v>34151.25</v>
      </c>
      <c r="M14" s="22"/>
      <c r="N14" s="22"/>
      <c r="O14" s="22"/>
      <c r="P14" s="22"/>
      <c r="Q14" s="22"/>
      <c r="R14" s="22">
        <v>26000</v>
      </c>
      <c r="S14" s="22">
        <v>26000</v>
      </c>
      <c r="T14" s="22"/>
      <c r="U14" s="22"/>
      <c r="V14" s="22"/>
      <c r="W14" s="22"/>
    </row>
    <row r="15" ht="31.4" customHeight="1" spans="1:23">
      <c r="A15" s="115" t="s">
        <v>46</v>
      </c>
      <c r="B15" s="111" t="s">
        <v>154</v>
      </c>
      <c r="C15" s="110" t="s">
        <v>155</v>
      </c>
      <c r="D15" s="110" t="s">
        <v>64</v>
      </c>
      <c r="E15" s="110" t="s">
        <v>65</v>
      </c>
      <c r="F15" s="110" t="s">
        <v>162</v>
      </c>
      <c r="G15" s="110" t="s">
        <v>163</v>
      </c>
      <c r="H15" s="22">
        <v>803712</v>
      </c>
      <c r="I15" s="22">
        <v>773712</v>
      </c>
      <c r="J15" s="22">
        <v>193428</v>
      </c>
      <c r="K15" s="22"/>
      <c r="L15" s="22">
        <v>580284</v>
      </c>
      <c r="M15" s="22"/>
      <c r="N15" s="22"/>
      <c r="O15" s="22"/>
      <c r="P15" s="22"/>
      <c r="Q15" s="22"/>
      <c r="R15" s="22">
        <v>30000</v>
      </c>
      <c r="S15" s="22">
        <v>30000</v>
      </c>
      <c r="T15" s="22"/>
      <c r="U15" s="22"/>
      <c r="V15" s="22"/>
      <c r="W15" s="22"/>
    </row>
    <row r="16" ht="31.4" customHeight="1" spans="1:23">
      <c r="A16" s="115" t="s">
        <v>46</v>
      </c>
      <c r="B16" s="111" t="s">
        <v>164</v>
      </c>
      <c r="C16" s="110" t="s">
        <v>165</v>
      </c>
      <c r="D16" s="110" t="s">
        <v>74</v>
      </c>
      <c r="E16" s="110" t="s">
        <v>75</v>
      </c>
      <c r="F16" s="110" t="s">
        <v>166</v>
      </c>
      <c r="G16" s="110" t="s">
        <v>167</v>
      </c>
      <c r="H16" s="22">
        <v>203425.66</v>
      </c>
      <c r="I16" s="22">
        <v>203425.66</v>
      </c>
      <c r="J16" s="22">
        <v>50856.42</v>
      </c>
      <c r="K16" s="22"/>
      <c r="L16" s="22">
        <v>152569.24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46</v>
      </c>
      <c r="B17" s="111" t="s">
        <v>164</v>
      </c>
      <c r="C17" s="110" t="s">
        <v>165</v>
      </c>
      <c r="D17" s="110" t="s">
        <v>78</v>
      </c>
      <c r="E17" s="110" t="s">
        <v>77</v>
      </c>
      <c r="F17" s="110" t="s">
        <v>168</v>
      </c>
      <c r="G17" s="110" t="s">
        <v>169</v>
      </c>
      <c r="H17" s="22">
        <v>10427.61</v>
      </c>
      <c r="I17" s="22">
        <v>10427.61</v>
      </c>
      <c r="J17" s="22">
        <v>2606.91</v>
      </c>
      <c r="K17" s="22"/>
      <c r="L17" s="22">
        <v>7820.7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46</v>
      </c>
      <c r="B18" s="111" t="s">
        <v>164</v>
      </c>
      <c r="C18" s="110" t="s">
        <v>165</v>
      </c>
      <c r="D18" s="110" t="s">
        <v>83</v>
      </c>
      <c r="E18" s="110" t="s">
        <v>84</v>
      </c>
      <c r="F18" s="110" t="s">
        <v>170</v>
      </c>
      <c r="G18" s="110" t="s">
        <v>171</v>
      </c>
      <c r="H18" s="22">
        <v>96627.19</v>
      </c>
      <c r="I18" s="22">
        <v>96627.19</v>
      </c>
      <c r="J18" s="22">
        <v>24156.8</v>
      </c>
      <c r="K18" s="22"/>
      <c r="L18" s="22">
        <v>72470.39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46</v>
      </c>
      <c r="B19" s="111" t="s">
        <v>164</v>
      </c>
      <c r="C19" s="110" t="s">
        <v>165</v>
      </c>
      <c r="D19" s="110" t="s">
        <v>85</v>
      </c>
      <c r="E19" s="110" t="s">
        <v>86</v>
      </c>
      <c r="F19" s="110" t="s">
        <v>172</v>
      </c>
      <c r="G19" s="110" t="s">
        <v>173</v>
      </c>
      <c r="H19" s="22">
        <v>29082.42</v>
      </c>
      <c r="I19" s="22">
        <v>29082.42</v>
      </c>
      <c r="J19" s="22">
        <v>7270.61</v>
      </c>
      <c r="K19" s="22"/>
      <c r="L19" s="22">
        <v>21811.81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46</v>
      </c>
      <c r="B20" s="111" t="s">
        <v>164</v>
      </c>
      <c r="C20" s="110" t="s">
        <v>165</v>
      </c>
      <c r="D20" s="110" t="s">
        <v>87</v>
      </c>
      <c r="E20" s="110" t="s">
        <v>88</v>
      </c>
      <c r="F20" s="110" t="s">
        <v>168</v>
      </c>
      <c r="G20" s="110" t="s">
        <v>169</v>
      </c>
      <c r="H20" s="22">
        <v>6552</v>
      </c>
      <c r="I20" s="22">
        <v>6552</v>
      </c>
      <c r="J20" s="22">
        <v>6552</v>
      </c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46</v>
      </c>
      <c r="B21" s="111" t="s">
        <v>174</v>
      </c>
      <c r="C21" s="110" t="s">
        <v>175</v>
      </c>
      <c r="D21" s="110" t="s">
        <v>64</v>
      </c>
      <c r="E21" s="110" t="s">
        <v>65</v>
      </c>
      <c r="F21" s="110" t="s">
        <v>176</v>
      </c>
      <c r="G21" s="110" t="s">
        <v>177</v>
      </c>
      <c r="H21" s="22">
        <v>13000</v>
      </c>
      <c r="I21" s="22">
        <v>10000</v>
      </c>
      <c r="J21" s="22">
        <v>2500</v>
      </c>
      <c r="K21" s="22"/>
      <c r="L21" s="22">
        <v>7500</v>
      </c>
      <c r="M21" s="22"/>
      <c r="N21" s="22"/>
      <c r="O21" s="22"/>
      <c r="P21" s="22"/>
      <c r="Q21" s="22"/>
      <c r="R21" s="22">
        <v>3000</v>
      </c>
      <c r="S21" s="22">
        <v>3000</v>
      </c>
      <c r="T21" s="22"/>
      <c r="U21" s="22"/>
      <c r="V21" s="22"/>
      <c r="W21" s="22"/>
    </row>
    <row r="22" ht="31.4" customHeight="1" spans="1:23">
      <c r="A22" s="115" t="s">
        <v>46</v>
      </c>
      <c r="B22" s="111" t="s">
        <v>174</v>
      </c>
      <c r="C22" s="110" t="s">
        <v>175</v>
      </c>
      <c r="D22" s="110" t="s">
        <v>64</v>
      </c>
      <c r="E22" s="110" t="s">
        <v>65</v>
      </c>
      <c r="F22" s="110" t="s">
        <v>178</v>
      </c>
      <c r="G22" s="110" t="s">
        <v>179</v>
      </c>
      <c r="H22" s="22">
        <v>4000</v>
      </c>
      <c r="I22" s="22">
        <v>1000</v>
      </c>
      <c r="J22" s="22">
        <v>250</v>
      </c>
      <c r="K22" s="22"/>
      <c r="L22" s="22">
        <v>750</v>
      </c>
      <c r="M22" s="22"/>
      <c r="N22" s="22"/>
      <c r="O22" s="22"/>
      <c r="P22" s="22"/>
      <c r="Q22" s="22"/>
      <c r="R22" s="22">
        <v>3000</v>
      </c>
      <c r="S22" s="22">
        <v>3000</v>
      </c>
      <c r="T22" s="22"/>
      <c r="U22" s="22"/>
      <c r="V22" s="22"/>
      <c r="W22" s="22"/>
    </row>
    <row r="23" ht="31.4" customHeight="1" spans="1:23">
      <c r="A23" s="115" t="s">
        <v>46</v>
      </c>
      <c r="B23" s="111" t="s">
        <v>174</v>
      </c>
      <c r="C23" s="110" t="s">
        <v>175</v>
      </c>
      <c r="D23" s="110" t="s">
        <v>64</v>
      </c>
      <c r="E23" s="110" t="s">
        <v>65</v>
      </c>
      <c r="F23" s="110" t="s">
        <v>180</v>
      </c>
      <c r="G23" s="110" t="s">
        <v>181</v>
      </c>
      <c r="H23" s="22">
        <v>1000</v>
      </c>
      <c r="I23" s="22"/>
      <c r="J23" s="22"/>
      <c r="K23" s="22"/>
      <c r="L23" s="22"/>
      <c r="M23" s="22"/>
      <c r="N23" s="22"/>
      <c r="O23" s="22"/>
      <c r="P23" s="22"/>
      <c r="Q23" s="22"/>
      <c r="R23" s="22">
        <v>1000</v>
      </c>
      <c r="S23" s="22">
        <v>1000</v>
      </c>
      <c r="T23" s="22"/>
      <c r="U23" s="22"/>
      <c r="V23" s="22"/>
      <c r="W23" s="22"/>
    </row>
    <row r="24" ht="31.4" customHeight="1" spans="1:23">
      <c r="A24" s="115" t="s">
        <v>46</v>
      </c>
      <c r="B24" s="111" t="s">
        <v>174</v>
      </c>
      <c r="C24" s="110" t="s">
        <v>175</v>
      </c>
      <c r="D24" s="110" t="s">
        <v>64</v>
      </c>
      <c r="E24" s="110" t="s">
        <v>65</v>
      </c>
      <c r="F24" s="110" t="s">
        <v>182</v>
      </c>
      <c r="G24" s="110" t="s">
        <v>183</v>
      </c>
      <c r="H24" s="22">
        <v>9000</v>
      </c>
      <c r="I24" s="22">
        <v>6000</v>
      </c>
      <c r="J24" s="22">
        <v>1500</v>
      </c>
      <c r="K24" s="22"/>
      <c r="L24" s="22">
        <v>4500</v>
      </c>
      <c r="M24" s="22"/>
      <c r="N24" s="22"/>
      <c r="O24" s="22"/>
      <c r="P24" s="22"/>
      <c r="Q24" s="22"/>
      <c r="R24" s="22">
        <v>3000</v>
      </c>
      <c r="S24" s="22">
        <v>3000</v>
      </c>
      <c r="T24" s="22"/>
      <c r="U24" s="22"/>
      <c r="V24" s="22"/>
      <c r="W24" s="22"/>
    </row>
    <row r="25" ht="31.4" customHeight="1" spans="1:23">
      <c r="A25" s="115" t="s">
        <v>46</v>
      </c>
      <c r="B25" s="111" t="s">
        <v>174</v>
      </c>
      <c r="C25" s="110" t="s">
        <v>175</v>
      </c>
      <c r="D25" s="110" t="s">
        <v>64</v>
      </c>
      <c r="E25" s="110" t="s">
        <v>65</v>
      </c>
      <c r="F25" s="110" t="s">
        <v>184</v>
      </c>
      <c r="G25" s="110" t="s">
        <v>185</v>
      </c>
      <c r="H25" s="22">
        <v>35304.27</v>
      </c>
      <c r="I25" s="22">
        <v>20304.27</v>
      </c>
      <c r="J25" s="22">
        <v>5076.07</v>
      </c>
      <c r="K25" s="22"/>
      <c r="L25" s="22">
        <v>15228.2</v>
      </c>
      <c r="M25" s="22"/>
      <c r="N25" s="22"/>
      <c r="O25" s="22"/>
      <c r="P25" s="22"/>
      <c r="Q25" s="22"/>
      <c r="R25" s="22">
        <v>15000</v>
      </c>
      <c r="S25" s="22">
        <v>15000</v>
      </c>
      <c r="T25" s="22"/>
      <c r="U25" s="22"/>
      <c r="V25" s="22"/>
      <c r="W25" s="22"/>
    </row>
    <row r="26" ht="31.4" customHeight="1" spans="1:23">
      <c r="A26" s="115" t="s">
        <v>46</v>
      </c>
      <c r="B26" s="111" t="s">
        <v>174</v>
      </c>
      <c r="C26" s="110" t="s">
        <v>175</v>
      </c>
      <c r="D26" s="110" t="s">
        <v>64</v>
      </c>
      <c r="E26" s="110" t="s">
        <v>65</v>
      </c>
      <c r="F26" s="110" t="s">
        <v>186</v>
      </c>
      <c r="G26" s="110" t="s">
        <v>187</v>
      </c>
      <c r="H26" s="22">
        <v>17000</v>
      </c>
      <c r="I26" s="22">
        <v>15000</v>
      </c>
      <c r="J26" s="22">
        <v>3750</v>
      </c>
      <c r="K26" s="22"/>
      <c r="L26" s="22">
        <v>11250</v>
      </c>
      <c r="M26" s="22"/>
      <c r="N26" s="22"/>
      <c r="O26" s="22"/>
      <c r="P26" s="22"/>
      <c r="Q26" s="22"/>
      <c r="R26" s="22">
        <v>2000</v>
      </c>
      <c r="S26" s="22">
        <v>2000</v>
      </c>
      <c r="T26" s="22"/>
      <c r="U26" s="22"/>
      <c r="V26" s="22"/>
      <c r="W26" s="22"/>
    </row>
    <row r="27" ht="31.4" customHeight="1" spans="1:23">
      <c r="A27" s="115" t="s">
        <v>46</v>
      </c>
      <c r="B27" s="111" t="s">
        <v>174</v>
      </c>
      <c r="C27" s="110" t="s">
        <v>175</v>
      </c>
      <c r="D27" s="110" t="s">
        <v>64</v>
      </c>
      <c r="E27" s="110" t="s">
        <v>65</v>
      </c>
      <c r="F27" s="110" t="s">
        <v>188</v>
      </c>
      <c r="G27" s="110" t="s">
        <v>189</v>
      </c>
      <c r="H27" s="22">
        <v>13000</v>
      </c>
      <c r="I27" s="22">
        <v>10000</v>
      </c>
      <c r="J27" s="22">
        <v>2500</v>
      </c>
      <c r="K27" s="22"/>
      <c r="L27" s="22">
        <v>7500</v>
      </c>
      <c r="M27" s="22"/>
      <c r="N27" s="22"/>
      <c r="O27" s="22"/>
      <c r="P27" s="22"/>
      <c r="Q27" s="22"/>
      <c r="R27" s="22">
        <v>3000</v>
      </c>
      <c r="S27" s="22">
        <v>3000</v>
      </c>
      <c r="T27" s="22"/>
      <c r="U27" s="22"/>
      <c r="V27" s="22"/>
      <c r="W27" s="22"/>
    </row>
    <row r="28" ht="31.4" customHeight="1" spans="1:23">
      <c r="A28" s="115" t="s">
        <v>46</v>
      </c>
      <c r="B28" s="111" t="s">
        <v>174</v>
      </c>
      <c r="C28" s="110" t="s">
        <v>175</v>
      </c>
      <c r="D28" s="110" t="s">
        <v>64</v>
      </c>
      <c r="E28" s="110" t="s">
        <v>65</v>
      </c>
      <c r="F28" s="110" t="s">
        <v>190</v>
      </c>
      <c r="G28" s="110" t="s">
        <v>191</v>
      </c>
      <c r="H28" s="22">
        <v>12000</v>
      </c>
      <c r="I28" s="22">
        <v>5000</v>
      </c>
      <c r="J28" s="22">
        <v>1250</v>
      </c>
      <c r="K28" s="22"/>
      <c r="L28" s="22">
        <v>3750</v>
      </c>
      <c r="M28" s="22"/>
      <c r="N28" s="22"/>
      <c r="O28" s="22"/>
      <c r="P28" s="22"/>
      <c r="Q28" s="22"/>
      <c r="R28" s="22">
        <v>7000</v>
      </c>
      <c r="S28" s="22">
        <v>7000</v>
      </c>
      <c r="T28" s="22"/>
      <c r="U28" s="22"/>
      <c r="V28" s="22"/>
      <c r="W28" s="22"/>
    </row>
    <row r="29" ht="31.4" customHeight="1" spans="1:23">
      <c r="A29" s="115" t="s">
        <v>46</v>
      </c>
      <c r="B29" s="111" t="s">
        <v>174</v>
      </c>
      <c r="C29" s="110" t="s">
        <v>175</v>
      </c>
      <c r="D29" s="110" t="s">
        <v>64</v>
      </c>
      <c r="E29" s="110" t="s">
        <v>65</v>
      </c>
      <c r="F29" s="110" t="s">
        <v>192</v>
      </c>
      <c r="G29" s="110" t="s">
        <v>193</v>
      </c>
      <c r="H29" s="22">
        <v>5000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5000</v>
      </c>
      <c r="S29" s="22">
        <v>5000</v>
      </c>
      <c r="T29" s="22"/>
      <c r="U29" s="22"/>
      <c r="V29" s="22"/>
      <c r="W29" s="22"/>
    </row>
    <row r="30" ht="31.4" customHeight="1" spans="1:23">
      <c r="A30" s="115" t="s">
        <v>46</v>
      </c>
      <c r="B30" s="111" t="s">
        <v>174</v>
      </c>
      <c r="C30" s="110" t="s">
        <v>175</v>
      </c>
      <c r="D30" s="110" t="s">
        <v>64</v>
      </c>
      <c r="E30" s="110" t="s">
        <v>65</v>
      </c>
      <c r="F30" s="110" t="s">
        <v>194</v>
      </c>
      <c r="G30" s="110" t="s">
        <v>195</v>
      </c>
      <c r="H30" s="22">
        <v>8300.36</v>
      </c>
      <c r="I30" s="22">
        <v>6300.36</v>
      </c>
      <c r="J30" s="22">
        <v>1575.09</v>
      </c>
      <c r="K30" s="22"/>
      <c r="L30" s="22">
        <v>4725.27</v>
      </c>
      <c r="M30" s="22"/>
      <c r="N30" s="22"/>
      <c r="O30" s="22"/>
      <c r="P30" s="22"/>
      <c r="Q30" s="22"/>
      <c r="R30" s="22">
        <v>2000</v>
      </c>
      <c r="S30" s="22">
        <v>2000</v>
      </c>
      <c r="T30" s="22"/>
      <c r="U30" s="22"/>
      <c r="V30" s="22"/>
      <c r="W30" s="22"/>
    </row>
    <row r="31" ht="31.4" customHeight="1" spans="1:23">
      <c r="A31" s="115" t="s">
        <v>46</v>
      </c>
      <c r="B31" s="111" t="s">
        <v>174</v>
      </c>
      <c r="C31" s="110" t="s">
        <v>175</v>
      </c>
      <c r="D31" s="110" t="s">
        <v>64</v>
      </c>
      <c r="E31" s="110" t="s">
        <v>65</v>
      </c>
      <c r="F31" s="110" t="s">
        <v>196</v>
      </c>
      <c r="G31" s="110" t="s">
        <v>197</v>
      </c>
      <c r="H31" s="22">
        <v>10000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10000</v>
      </c>
      <c r="S31" s="22">
        <v>10000</v>
      </c>
      <c r="T31" s="22"/>
      <c r="U31" s="22"/>
      <c r="V31" s="22"/>
      <c r="W31" s="22"/>
    </row>
    <row r="32" ht="31.4" customHeight="1" spans="1:23">
      <c r="A32" s="115" t="s">
        <v>46</v>
      </c>
      <c r="B32" s="111" t="s">
        <v>174</v>
      </c>
      <c r="C32" s="110" t="s">
        <v>175</v>
      </c>
      <c r="D32" s="110" t="s">
        <v>64</v>
      </c>
      <c r="E32" s="110" t="s">
        <v>65</v>
      </c>
      <c r="F32" s="110" t="s">
        <v>198</v>
      </c>
      <c r="G32" s="110" t="s">
        <v>199</v>
      </c>
      <c r="H32" s="22">
        <v>10000</v>
      </c>
      <c r="I32" s="22"/>
      <c r="J32" s="22"/>
      <c r="K32" s="22"/>
      <c r="L32" s="22"/>
      <c r="M32" s="22"/>
      <c r="N32" s="22"/>
      <c r="O32" s="22"/>
      <c r="P32" s="22"/>
      <c r="Q32" s="22"/>
      <c r="R32" s="22">
        <v>10000</v>
      </c>
      <c r="S32" s="22">
        <v>10000</v>
      </c>
      <c r="T32" s="22"/>
      <c r="U32" s="22"/>
      <c r="V32" s="22"/>
      <c r="W32" s="22"/>
    </row>
    <row r="33" ht="31.4" customHeight="1" spans="1:23">
      <c r="A33" s="115" t="s">
        <v>46</v>
      </c>
      <c r="B33" s="111" t="s">
        <v>174</v>
      </c>
      <c r="C33" s="110" t="s">
        <v>175</v>
      </c>
      <c r="D33" s="110" t="s">
        <v>64</v>
      </c>
      <c r="E33" s="110" t="s">
        <v>65</v>
      </c>
      <c r="F33" s="110" t="s">
        <v>200</v>
      </c>
      <c r="G33" s="110" t="s">
        <v>201</v>
      </c>
      <c r="H33" s="22">
        <v>33737.34</v>
      </c>
      <c r="I33" s="22">
        <v>31737.34</v>
      </c>
      <c r="J33" s="22">
        <v>7934.34</v>
      </c>
      <c r="K33" s="22"/>
      <c r="L33" s="22">
        <v>23803</v>
      </c>
      <c r="M33" s="22"/>
      <c r="N33" s="22"/>
      <c r="O33" s="22"/>
      <c r="P33" s="22"/>
      <c r="Q33" s="22"/>
      <c r="R33" s="22">
        <v>2000</v>
      </c>
      <c r="S33" s="22">
        <v>2000</v>
      </c>
      <c r="T33" s="22"/>
      <c r="U33" s="22"/>
      <c r="V33" s="22"/>
      <c r="W33" s="22"/>
    </row>
    <row r="34" ht="31.4" customHeight="1" spans="1:23">
      <c r="A34" s="115" t="s">
        <v>46</v>
      </c>
      <c r="B34" s="111" t="s">
        <v>174</v>
      </c>
      <c r="C34" s="110" t="s">
        <v>175</v>
      </c>
      <c r="D34" s="110" t="s">
        <v>72</v>
      </c>
      <c r="E34" s="110" t="s">
        <v>73</v>
      </c>
      <c r="F34" s="110" t="s">
        <v>200</v>
      </c>
      <c r="G34" s="110" t="s">
        <v>201</v>
      </c>
      <c r="H34" s="22">
        <v>1620</v>
      </c>
      <c r="I34" s="22">
        <v>1620</v>
      </c>
      <c r="J34" s="22">
        <v>405</v>
      </c>
      <c r="K34" s="22"/>
      <c r="L34" s="22">
        <v>1215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31.4" customHeight="1" spans="1:23">
      <c r="A35" s="115" t="s">
        <v>46</v>
      </c>
      <c r="B35" s="111" t="s">
        <v>202</v>
      </c>
      <c r="C35" s="110" t="s">
        <v>203</v>
      </c>
      <c r="D35" s="110" t="s">
        <v>64</v>
      </c>
      <c r="E35" s="110" t="s">
        <v>65</v>
      </c>
      <c r="F35" s="110" t="s">
        <v>204</v>
      </c>
      <c r="G35" s="110" t="s">
        <v>203</v>
      </c>
      <c r="H35" s="22">
        <v>28537.34</v>
      </c>
      <c r="I35" s="22">
        <v>28537.34</v>
      </c>
      <c r="J35" s="22">
        <v>7134.34</v>
      </c>
      <c r="K35" s="22"/>
      <c r="L35" s="22">
        <v>21403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ht="31.4" customHeight="1" spans="1:23">
      <c r="A36" s="115" t="s">
        <v>46</v>
      </c>
      <c r="B36" s="111" t="s">
        <v>205</v>
      </c>
      <c r="C36" s="110" t="s">
        <v>206</v>
      </c>
      <c r="D36" s="110" t="s">
        <v>64</v>
      </c>
      <c r="E36" s="110" t="s">
        <v>65</v>
      </c>
      <c r="F36" s="110" t="s">
        <v>207</v>
      </c>
      <c r="G36" s="110" t="s">
        <v>208</v>
      </c>
      <c r="H36" s="22">
        <v>20000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20000</v>
      </c>
      <c r="S36" s="22">
        <v>20000</v>
      </c>
      <c r="T36" s="22"/>
      <c r="U36" s="22"/>
      <c r="V36" s="22"/>
      <c r="W36" s="22"/>
    </row>
    <row r="37" ht="18.75" customHeight="1" spans="1:23">
      <c r="A37" s="30" t="s">
        <v>101</v>
      </c>
      <c r="B37" s="31"/>
      <c r="C37" s="31"/>
      <c r="D37" s="31"/>
      <c r="E37" s="31"/>
      <c r="F37" s="31"/>
      <c r="G37" s="32"/>
      <c r="H37" s="22">
        <v>2202765.3</v>
      </c>
      <c r="I37" s="22">
        <v>2050765.3</v>
      </c>
      <c r="J37" s="22">
        <v>517605.36</v>
      </c>
      <c r="K37" s="22"/>
      <c r="L37" s="22">
        <v>1533159.94</v>
      </c>
      <c r="M37" s="22"/>
      <c r="N37" s="22"/>
      <c r="O37" s="22"/>
      <c r="P37" s="22"/>
      <c r="Q37" s="22"/>
      <c r="R37" s="22">
        <v>152000</v>
      </c>
      <c r="S37" s="22">
        <v>152000</v>
      </c>
      <c r="T37" s="22"/>
      <c r="U37" s="22"/>
      <c r="V37" s="22"/>
      <c r="W37" s="22"/>
    </row>
  </sheetData>
  <mergeCells count="30">
    <mergeCell ref="A2:W2"/>
    <mergeCell ref="A3:G3"/>
    <mergeCell ref="H4:W4"/>
    <mergeCell ref="I5:M5"/>
    <mergeCell ref="N5:P5"/>
    <mergeCell ref="R5:W5"/>
    <mergeCell ref="A37:G37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1"/>
  <sheetViews>
    <sheetView showZeros="0" workbookViewId="0">
      <selection activeCell="D21" sqref="D2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5.375" customWidth="1"/>
    <col min="4" max="4" width="29.62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6"/>
      <c r="W1" s="54" t="s">
        <v>209</v>
      </c>
    </row>
    <row r="2" ht="27.75" customHeight="1" spans="1:23">
      <c r="A2" s="26" t="s">
        <v>210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"单位名称："&amp;"云南省林业和草原科学院油茶研究所"</f>
        <v>单位名称：云南省林业和草原科学院油茶研究所</v>
      </c>
      <c r="B3" s="107" t="str">
        <f t="shared" si="0"/>
        <v>单位名称：云南省林业和草原科学院油茶研究所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2" t="s">
        <v>2</v>
      </c>
    </row>
    <row r="4" ht="21.75" customHeight="1" spans="1:23">
      <c r="A4" s="8" t="s">
        <v>211</v>
      </c>
      <c r="B4" s="8" t="s">
        <v>136</v>
      </c>
      <c r="C4" s="8" t="s">
        <v>137</v>
      </c>
      <c r="D4" s="8" t="s">
        <v>212</v>
      </c>
      <c r="E4" s="9" t="s">
        <v>138</v>
      </c>
      <c r="F4" s="9" t="s">
        <v>139</v>
      </c>
      <c r="G4" s="9" t="s">
        <v>140</v>
      </c>
      <c r="H4" s="9" t="s">
        <v>141</v>
      </c>
      <c r="I4" s="61" t="s">
        <v>31</v>
      </c>
      <c r="J4" s="61" t="s">
        <v>213</v>
      </c>
      <c r="K4" s="61"/>
      <c r="L4" s="61"/>
      <c r="M4" s="61"/>
      <c r="N4" s="108" t="s">
        <v>143</v>
      </c>
      <c r="O4" s="108"/>
      <c r="P4" s="108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34</v>
      </c>
      <c r="K5" s="46"/>
      <c r="L5" s="46" t="s">
        <v>35</v>
      </c>
      <c r="M5" s="46" t="s">
        <v>36</v>
      </c>
      <c r="N5" s="109" t="s">
        <v>34</v>
      </c>
      <c r="O5" s="109" t="s">
        <v>35</v>
      </c>
      <c r="P5" s="109" t="s">
        <v>36</v>
      </c>
      <c r="Q5" s="14"/>
      <c r="R5" s="9" t="s">
        <v>33</v>
      </c>
      <c r="S5" s="9" t="s">
        <v>44</v>
      </c>
      <c r="T5" s="9" t="s">
        <v>149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33</v>
      </c>
      <c r="K6" s="46" t="s">
        <v>214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0"/>
      <c r="B8" s="111"/>
      <c r="C8" s="110" t="s">
        <v>215</v>
      </c>
      <c r="D8" s="110"/>
      <c r="E8" s="110"/>
      <c r="F8" s="110"/>
      <c r="G8" s="110"/>
      <c r="H8" s="110"/>
      <c r="I8" s="112">
        <v>1552800</v>
      </c>
      <c r="J8" s="112"/>
      <c r="K8" s="112"/>
      <c r="L8" s="112"/>
      <c r="M8" s="112"/>
      <c r="N8" s="112"/>
      <c r="O8" s="112"/>
      <c r="P8" s="112"/>
      <c r="Q8" s="112"/>
      <c r="R8" s="112">
        <v>1552800</v>
      </c>
      <c r="S8" s="112">
        <v>1552800</v>
      </c>
      <c r="T8" s="112"/>
      <c r="U8" s="87"/>
      <c r="V8" s="112"/>
      <c r="W8" s="112"/>
    </row>
    <row r="9" ht="32.9" customHeight="1" spans="1:23">
      <c r="A9" s="110" t="s">
        <v>216</v>
      </c>
      <c r="B9" s="111" t="s">
        <v>217</v>
      </c>
      <c r="C9" s="110" t="s">
        <v>215</v>
      </c>
      <c r="D9" s="110" t="s">
        <v>46</v>
      </c>
      <c r="E9" s="110" t="s">
        <v>66</v>
      </c>
      <c r="F9" s="110" t="s">
        <v>67</v>
      </c>
      <c r="G9" s="110" t="s">
        <v>160</v>
      </c>
      <c r="H9" s="110" t="s">
        <v>161</v>
      </c>
      <c r="I9" s="112">
        <v>50000</v>
      </c>
      <c r="J9" s="112"/>
      <c r="K9" s="112"/>
      <c r="L9" s="112"/>
      <c r="M9" s="112"/>
      <c r="N9" s="112"/>
      <c r="O9" s="112"/>
      <c r="P9" s="112"/>
      <c r="Q9" s="112"/>
      <c r="R9" s="112">
        <v>50000</v>
      </c>
      <c r="S9" s="112">
        <v>50000</v>
      </c>
      <c r="T9" s="112"/>
      <c r="U9" s="87"/>
      <c r="V9" s="112"/>
      <c r="W9" s="112"/>
    </row>
    <row r="10" ht="32.9" customHeight="1" spans="1:23">
      <c r="A10" s="110" t="s">
        <v>216</v>
      </c>
      <c r="B10" s="111" t="s">
        <v>217</v>
      </c>
      <c r="C10" s="110" t="s">
        <v>215</v>
      </c>
      <c r="D10" s="110" t="s">
        <v>46</v>
      </c>
      <c r="E10" s="110" t="s">
        <v>66</v>
      </c>
      <c r="F10" s="110" t="s">
        <v>67</v>
      </c>
      <c r="G10" s="110" t="s">
        <v>162</v>
      </c>
      <c r="H10" s="110" t="s">
        <v>163</v>
      </c>
      <c r="I10" s="112">
        <v>50000</v>
      </c>
      <c r="J10" s="112"/>
      <c r="K10" s="112"/>
      <c r="L10" s="112"/>
      <c r="M10" s="112"/>
      <c r="N10" s="112"/>
      <c r="O10" s="112"/>
      <c r="P10" s="112"/>
      <c r="Q10" s="112"/>
      <c r="R10" s="112">
        <v>50000</v>
      </c>
      <c r="S10" s="112">
        <v>50000</v>
      </c>
      <c r="T10" s="112"/>
      <c r="U10" s="87"/>
      <c r="V10" s="112"/>
      <c r="W10" s="112"/>
    </row>
    <row r="11" ht="32.9" customHeight="1" spans="1:23">
      <c r="A11" s="110" t="s">
        <v>216</v>
      </c>
      <c r="B11" s="111" t="s">
        <v>217</v>
      </c>
      <c r="C11" s="110" t="s">
        <v>215</v>
      </c>
      <c r="D11" s="110" t="s">
        <v>46</v>
      </c>
      <c r="E11" s="110" t="s">
        <v>66</v>
      </c>
      <c r="F11" s="110" t="s">
        <v>67</v>
      </c>
      <c r="G11" s="110" t="s">
        <v>178</v>
      </c>
      <c r="H11" s="110" t="s">
        <v>179</v>
      </c>
      <c r="I11" s="112">
        <v>40000</v>
      </c>
      <c r="J11" s="112"/>
      <c r="K11" s="112"/>
      <c r="L11" s="112"/>
      <c r="M11" s="112"/>
      <c r="N11" s="112"/>
      <c r="O11" s="112"/>
      <c r="P11" s="112"/>
      <c r="Q11" s="112"/>
      <c r="R11" s="112">
        <v>40000</v>
      </c>
      <c r="S11" s="112">
        <v>40000</v>
      </c>
      <c r="T11" s="112"/>
      <c r="U11" s="87"/>
      <c r="V11" s="112"/>
      <c r="W11" s="112"/>
    </row>
    <row r="12" ht="32.9" customHeight="1" spans="1:23">
      <c r="A12" s="110" t="s">
        <v>216</v>
      </c>
      <c r="B12" s="111" t="s">
        <v>217</v>
      </c>
      <c r="C12" s="110" t="s">
        <v>215</v>
      </c>
      <c r="D12" s="110" t="s">
        <v>46</v>
      </c>
      <c r="E12" s="110" t="s">
        <v>66</v>
      </c>
      <c r="F12" s="110" t="s">
        <v>67</v>
      </c>
      <c r="G12" s="110" t="s">
        <v>186</v>
      </c>
      <c r="H12" s="110" t="s">
        <v>187</v>
      </c>
      <c r="I12" s="112">
        <v>20000</v>
      </c>
      <c r="J12" s="112"/>
      <c r="K12" s="112"/>
      <c r="L12" s="112"/>
      <c r="M12" s="112"/>
      <c r="N12" s="112"/>
      <c r="O12" s="112"/>
      <c r="P12" s="112"/>
      <c r="Q12" s="112"/>
      <c r="R12" s="112">
        <v>20000</v>
      </c>
      <c r="S12" s="112">
        <v>20000</v>
      </c>
      <c r="T12" s="112"/>
      <c r="U12" s="87"/>
      <c r="V12" s="112"/>
      <c r="W12" s="112"/>
    </row>
    <row r="13" ht="32.9" customHeight="1" spans="1:23">
      <c r="A13" s="110" t="s">
        <v>216</v>
      </c>
      <c r="B13" s="111" t="s">
        <v>217</v>
      </c>
      <c r="C13" s="110" t="s">
        <v>215</v>
      </c>
      <c r="D13" s="110" t="s">
        <v>46</v>
      </c>
      <c r="E13" s="110" t="s">
        <v>66</v>
      </c>
      <c r="F13" s="110" t="s">
        <v>67</v>
      </c>
      <c r="G13" s="110" t="s">
        <v>188</v>
      </c>
      <c r="H13" s="110" t="s">
        <v>189</v>
      </c>
      <c r="I13" s="112">
        <v>166800</v>
      </c>
      <c r="J13" s="112"/>
      <c r="K13" s="112"/>
      <c r="L13" s="112"/>
      <c r="M13" s="112"/>
      <c r="N13" s="112"/>
      <c r="O13" s="112"/>
      <c r="P13" s="112"/>
      <c r="Q13" s="112"/>
      <c r="R13" s="112">
        <v>166800</v>
      </c>
      <c r="S13" s="112">
        <v>166800</v>
      </c>
      <c r="T13" s="112"/>
      <c r="U13" s="87"/>
      <c r="V13" s="112"/>
      <c r="W13" s="112"/>
    </row>
    <row r="14" ht="32.9" customHeight="1" spans="1:23">
      <c r="A14" s="110" t="s">
        <v>216</v>
      </c>
      <c r="B14" s="111" t="s">
        <v>217</v>
      </c>
      <c r="C14" s="110" t="s">
        <v>215</v>
      </c>
      <c r="D14" s="110" t="s">
        <v>46</v>
      </c>
      <c r="E14" s="110" t="s">
        <v>66</v>
      </c>
      <c r="F14" s="110" t="s">
        <v>67</v>
      </c>
      <c r="G14" s="110" t="s">
        <v>190</v>
      </c>
      <c r="H14" s="110" t="s">
        <v>191</v>
      </c>
      <c r="I14" s="112">
        <v>50000</v>
      </c>
      <c r="J14" s="112"/>
      <c r="K14" s="112"/>
      <c r="L14" s="112"/>
      <c r="M14" s="112"/>
      <c r="N14" s="112"/>
      <c r="O14" s="112"/>
      <c r="P14" s="112"/>
      <c r="Q14" s="112"/>
      <c r="R14" s="112">
        <v>50000</v>
      </c>
      <c r="S14" s="112">
        <v>50000</v>
      </c>
      <c r="T14" s="112"/>
      <c r="U14" s="87"/>
      <c r="V14" s="112"/>
      <c r="W14" s="112"/>
    </row>
    <row r="15" ht="32.9" customHeight="1" spans="1:23">
      <c r="A15" s="110" t="s">
        <v>216</v>
      </c>
      <c r="B15" s="111" t="s">
        <v>217</v>
      </c>
      <c r="C15" s="110" t="s">
        <v>215</v>
      </c>
      <c r="D15" s="110" t="s">
        <v>46</v>
      </c>
      <c r="E15" s="110" t="s">
        <v>66</v>
      </c>
      <c r="F15" s="110" t="s">
        <v>67</v>
      </c>
      <c r="G15" s="110" t="s">
        <v>192</v>
      </c>
      <c r="H15" s="110" t="s">
        <v>193</v>
      </c>
      <c r="I15" s="112">
        <v>75000</v>
      </c>
      <c r="J15" s="112"/>
      <c r="K15" s="112"/>
      <c r="L15" s="112"/>
      <c r="M15" s="112"/>
      <c r="N15" s="112"/>
      <c r="O15" s="112"/>
      <c r="P15" s="112"/>
      <c r="Q15" s="112"/>
      <c r="R15" s="112">
        <v>75000</v>
      </c>
      <c r="S15" s="112">
        <v>75000</v>
      </c>
      <c r="T15" s="112"/>
      <c r="U15" s="87"/>
      <c r="V15" s="112"/>
      <c r="W15" s="112"/>
    </row>
    <row r="16" ht="32.9" customHeight="1" spans="1:23">
      <c r="A16" s="110" t="s">
        <v>216</v>
      </c>
      <c r="B16" s="111" t="s">
        <v>217</v>
      </c>
      <c r="C16" s="110" t="s">
        <v>215</v>
      </c>
      <c r="D16" s="110" t="s">
        <v>46</v>
      </c>
      <c r="E16" s="110" t="s">
        <v>66</v>
      </c>
      <c r="F16" s="110" t="s">
        <v>67</v>
      </c>
      <c r="G16" s="110" t="s">
        <v>218</v>
      </c>
      <c r="H16" s="110" t="s">
        <v>219</v>
      </c>
      <c r="I16" s="112">
        <v>35000</v>
      </c>
      <c r="J16" s="112"/>
      <c r="K16" s="112"/>
      <c r="L16" s="112"/>
      <c r="M16" s="112"/>
      <c r="N16" s="112"/>
      <c r="O16" s="112"/>
      <c r="P16" s="112"/>
      <c r="Q16" s="112"/>
      <c r="R16" s="112">
        <v>35000</v>
      </c>
      <c r="S16" s="112">
        <v>35000</v>
      </c>
      <c r="T16" s="112"/>
      <c r="U16" s="87"/>
      <c r="V16" s="112"/>
      <c r="W16" s="112"/>
    </row>
    <row r="17" ht="32.9" customHeight="1" spans="1:23">
      <c r="A17" s="110" t="s">
        <v>216</v>
      </c>
      <c r="B17" s="111" t="s">
        <v>217</v>
      </c>
      <c r="C17" s="110" t="s">
        <v>215</v>
      </c>
      <c r="D17" s="110" t="s">
        <v>46</v>
      </c>
      <c r="E17" s="110" t="s">
        <v>66</v>
      </c>
      <c r="F17" s="110" t="s">
        <v>67</v>
      </c>
      <c r="G17" s="110" t="s">
        <v>194</v>
      </c>
      <c r="H17" s="110" t="s">
        <v>195</v>
      </c>
      <c r="I17" s="112">
        <v>300000</v>
      </c>
      <c r="J17" s="112"/>
      <c r="K17" s="112"/>
      <c r="L17" s="112"/>
      <c r="M17" s="112"/>
      <c r="N17" s="112"/>
      <c r="O17" s="112"/>
      <c r="P17" s="112"/>
      <c r="Q17" s="112"/>
      <c r="R17" s="112">
        <v>300000</v>
      </c>
      <c r="S17" s="112">
        <v>300000</v>
      </c>
      <c r="T17" s="112"/>
      <c r="U17" s="87"/>
      <c r="V17" s="112"/>
      <c r="W17" s="112"/>
    </row>
    <row r="18" ht="32.9" customHeight="1" spans="1:23">
      <c r="A18" s="110" t="s">
        <v>216</v>
      </c>
      <c r="B18" s="111" t="s">
        <v>217</v>
      </c>
      <c r="C18" s="110" t="s">
        <v>215</v>
      </c>
      <c r="D18" s="110" t="s">
        <v>46</v>
      </c>
      <c r="E18" s="110" t="s">
        <v>66</v>
      </c>
      <c r="F18" s="110" t="s">
        <v>67</v>
      </c>
      <c r="G18" s="110" t="s">
        <v>196</v>
      </c>
      <c r="H18" s="110" t="s">
        <v>197</v>
      </c>
      <c r="I18" s="112">
        <v>210000</v>
      </c>
      <c r="J18" s="112"/>
      <c r="K18" s="112"/>
      <c r="L18" s="112"/>
      <c r="M18" s="112"/>
      <c r="N18" s="112"/>
      <c r="O18" s="112"/>
      <c r="P18" s="112"/>
      <c r="Q18" s="112"/>
      <c r="R18" s="112">
        <v>210000</v>
      </c>
      <c r="S18" s="112">
        <v>210000</v>
      </c>
      <c r="T18" s="112"/>
      <c r="U18" s="87"/>
      <c r="V18" s="112"/>
      <c r="W18" s="112"/>
    </row>
    <row r="19" ht="32.9" customHeight="1" spans="1:23">
      <c r="A19" s="110" t="s">
        <v>216</v>
      </c>
      <c r="B19" s="111" t="s">
        <v>217</v>
      </c>
      <c r="C19" s="110" t="s">
        <v>215</v>
      </c>
      <c r="D19" s="110" t="s">
        <v>46</v>
      </c>
      <c r="E19" s="110" t="s">
        <v>66</v>
      </c>
      <c r="F19" s="110" t="s">
        <v>67</v>
      </c>
      <c r="G19" s="110" t="s">
        <v>198</v>
      </c>
      <c r="H19" s="110" t="s">
        <v>199</v>
      </c>
      <c r="I19" s="112">
        <v>310000</v>
      </c>
      <c r="J19" s="112"/>
      <c r="K19" s="112"/>
      <c r="L19" s="112"/>
      <c r="M19" s="112"/>
      <c r="N19" s="112"/>
      <c r="O19" s="112"/>
      <c r="P19" s="112"/>
      <c r="Q19" s="112"/>
      <c r="R19" s="112">
        <v>310000</v>
      </c>
      <c r="S19" s="112">
        <v>310000</v>
      </c>
      <c r="T19" s="112"/>
      <c r="U19" s="87"/>
      <c r="V19" s="112"/>
      <c r="W19" s="112"/>
    </row>
    <row r="20" ht="32.9" customHeight="1" spans="1:23">
      <c r="A20" s="110" t="s">
        <v>216</v>
      </c>
      <c r="B20" s="111" t="s">
        <v>217</v>
      </c>
      <c r="C20" s="110" t="s">
        <v>215</v>
      </c>
      <c r="D20" s="110" t="s">
        <v>46</v>
      </c>
      <c r="E20" s="110" t="s">
        <v>66</v>
      </c>
      <c r="F20" s="110" t="s">
        <v>67</v>
      </c>
      <c r="G20" s="110" t="s">
        <v>220</v>
      </c>
      <c r="H20" s="110" t="s">
        <v>221</v>
      </c>
      <c r="I20" s="112">
        <v>100000</v>
      </c>
      <c r="J20" s="112"/>
      <c r="K20" s="112"/>
      <c r="L20" s="112"/>
      <c r="M20" s="112"/>
      <c r="N20" s="112"/>
      <c r="O20" s="112"/>
      <c r="P20" s="112"/>
      <c r="Q20" s="112"/>
      <c r="R20" s="112">
        <v>100000</v>
      </c>
      <c r="S20" s="112">
        <v>100000</v>
      </c>
      <c r="T20" s="112"/>
      <c r="U20" s="87"/>
      <c r="V20" s="112"/>
      <c r="W20" s="112"/>
    </row>
    <row r="21" ht="32.9" customHeight="1" spans="1:23">
      <c r="A21" s="110" t="s">
        <v>216</v>
      </c>
      <c r="B21" s="111" t="s">
        <v>217</v>
      </c>
      <c r="C21" s="110" t="s">
        <v>215</v>
      </c>
      <c r="D21" s="110" t="s">
        <v>46</v>
      </c>
      <c r="E21" s="110" t="s">
        <v>66</v>
      </c>
      <c r="F21" s="110" t="s">
        <v>67</v>
      </c>
      <c r="G21" s="110" t="s">
        <v>222</v>
      </c>
      <c r="H21" s="110" t="s">
        <v>223</v>
      </c>
      <c r="I21" s="112">
        <v>10000</v>
      </c>
      <c r="J21" s="112"/>
      <c r="K21" s="112"/>
      <c r="L21" s="112"/>
      <c r="M21" s="112"/>
      <c r="N21" s="112"/>
      <c r="O21" s="112"/>
      <c r="P21" s="112"/>
      <c r="Q21" s="112"/>
      <c r="R21" s="112">
        <v>10000</v>
      </c>
      <c r="S21" s="112">
        <v>10000</v>
      </c>
      <c r="T21" s="112"/>
      <c r="U21" s="87"/>
      <c r="V21" s="112"/>
      <c r="W21" s="112"/>
    </row>
    <row r="22" ht="32.9" customHeight="1" spans="1:23">
      <c r="A22" s="110" t="s">
        <v>216</v>
      </c>
      <c r="B22" s="111" t="s">
        <v>217</v>
      </c>
      <c r="C22" s="110" t="s">
        <v>215</v>
      </c>
      <c r="D22" s="110" t="s">
        <v>46</v>
      </c>
      <c r="E22" s="110" t="s">
        <v>66</v>
      </c>
      <c r="F22" s="110" t="s">
        <v>67</v>
      </c>
      <c r="G22" s="110" t="s">
        <v>200</v>
      </c>
      <c r="H22" s="110" t="s">
        <v>201</v>
      </c>
      <c r="I22" s="112">
        <v>16000</v>
      </c>
      <c r="J22" s="112"/>
      <c r="K22" s="112"/>
      <c r="L22" s="112"/>
      <c r="M22" s="112"/>
      <c r="N22" s="112"/>
      <c r="O22" s="112"/>
      <c r="P22" s="112"/>
      <c r="Q22" s="112"/>
      <c r="R22" s="112">
        <v>16000</v>
      </c>
      <c r="S22" s="112">
        <v>16000</v>
      </c>
      <c r="T22" s="112"/>
      <c r="U22" s="87"/>
      <c r="V22" s="112"/>
      <c r="W22" s="112"/>
    </row>
    <row r="23" ht="32.9" customHeight="1" spans="1:23">
      <c r="A23" s="110" t="s">
        <v>216</v>
      </c>
      <c r="B23" s="111" t="s">
        <v>217</v>
      </c>
      <c r="C23" s="110" t="s">
        <v>215</v>
      </c>
      <c r="D23" s="110" t="s">
        <v>46</v>
      </c>
      <c r="E23" s="110" t="s">
        <v>66</v>
      </c>
      <c r="F23" s="110" t="s">
        <v>67</v>
      </c>
      <c r="G23" s="110" t="s">
        <v>224</v>
      </c>
      <c r="H23" s="110" t="s">
        <v>225</v>
      </c>
      <c r="I23" s="112">
        <v>20000</v>
      </c>
      <c r="J23" s="112"/>
      <c r="K23" s="112"/>
      <c r="L23" s="112"/>
      <c r="M23" s="112"/>
      <c r="N23" s="112"/>
      <c r="O23" s="112"/>
      <c r="P23" s="112"/>
      <c r="Q23" s="112"/>
      <c r="R23" s="112">
        <v>20000</v>
      </c>
      <c r="S23" s="112">
        <v>20000</v>
      </c>
      <c r="T23" s="112"/>
      <c r="U23" s="87"/>
      <c r="V23" s="112"/>
      <c r="W23" s="112"/>
    </row>
    <row r="24" ht="32.9" customHeight="1" spans="1:23">
      <c r="A24" s="110" t="s">
        <v>216</v>
      </c>
      <c r="B24" s="111" t="s">
        <v>217</v>
      </c>
      <c r="C24" s="110" t="s">
        <v>215</v>
      </c>
      <c r="D24" s="110" t="s">
        <v>46</v>
      </c>
      <c r="E24" s="110" t="s">
        <v>66</v>
      </c>
      <c r="F24" s="110" t="s">
        <v>67</v>
      </c>
      <c r="G24" s="110" t="s">
        <v>226</v>
      </c>
      <c r="H24" s="110" t="s">
        <v>227</v>
      </c>
      <c r="I24" s="112">
        <v>100000</v>
      </c>
      <c r="J24" s="112"/>
      <c r="K24" s="112"/>
      <c r="L24" s="112"/>
      <c r="M24" s="112"/>
      <c r="N24" s="112"/>
      <c r="O24" s="112"/>
      <c r="P24" s="112"/>
      <c r="Q24" s="112"/>
      <c r="R24" s="112">
        <v>100000</v>
      </c>
      <c r="S24" s="112">
        <v>100000</v>
      </c>
      <c r="T24" s="112"/>
      <c r="U24" s="87"/>
      <c r="V24" s="112"/>
      <c r="W24" s="112"/>
    </row>
    <row r="25" ht="32.9" customHeight="1" spans="1:23">
      <c r="A25" s="110"/>
      <c r="B25" s="110"/>
      <c r="C25" s="110" t="s">
        <v>228</v>
      </c>
      <c r="D25" s="110"/>
      <c r="E25" s="110"/>
      <c r="F25" s="110"/>
      <c r="G25" s="110"/>
      <c r="H25" s="110"/>
      <c r="I25" s="112">
        <v>119387.7</v>
      </c>
      <c r="J25" s="112"/>
      <c r="K25" s="112"/>
      <c r="L25" s="112"/>
      <c r="M25" s="112"/>
      <c r="N25" s="112">
        <v>119387.7</v>
      </c>
      <c r="O25" s="112"/>
      <c r="P25" s="112"/>
      <c r="Q25" s="112"/>
      <c r="R25" s="112"/>
      <c r="S25" s="112"/>
      <c r="T25" s="112"/>
      <c r="U25" s="87"/>
      <c r="V25" s="112"/>
      <c r="W25" s="112"/>
    </row>
    <row r="26" ht="32.9" customHeight="1" spans="1:23">
      <c r="A26" s="110" t="s">
        <v>216</v>
      </c>
      <c r="B26" s="111" t="s">
        <v>229</v>
      </c>
      <c r="C26" s="110" t="s">
        <v>228</v>
      </c>
      <c r="D26" s="110" t="s">
        <v>46</v>
      </c>
      <c r="E26" s="110" t="s">
        <v>93</v>
      </c>
      <c r="F26" s="110" t="s">
        <v>94</v>
      </c>
      <c r="G26" s="110" t="s">
        <v>188</v>
      </c>
      <c r="H26" s="110" t="s">
        <v>189</v>
      </c>
      <c r="I26" s="112">
        <v>23790.2</v>
      </c>
      <c r="J26" s="112"/>
      <c r="K26" s="112"/>
      <c r="L26" s="112"/>
      <c r="M26" s="112"/>
      <c r="N26" s="112">
        <v>23790.2</v>
      </c>
      <c r="O26" s="112"/>
      <c r="P26" s="112"/>
      <c r="Q26" s="112"/>
      <c r="R26" s="112"/>
      <c r="S26" s="112"/>
      <c r="T26" s="112"/>
      <c r="U26" s="87"/>
      <c r="V26" s="112"/>
      <c r="W26" s="112"/>
    </row>
    <row r="27" ht="32.9" customHeight="1" spans="1:23">
      <c r="A27" s="110" t="s">
        <v>216</v>
      </c>
      <c r="B27" s="111" t="s">
        <v>229</v>
      </c>
      <c r="C27" s="110" t="s">
        <v>228</v>
      </c>
      <c r="D27" s="110" t="s">
        <v>46</v>
      </c>
      <c r="E27" s="110" t="s">
        <v>93</v>
      </c>
      <c r="F27" s="110" t="s">
        <v>94</v>
      </c>
      <c r="G27" s="110" t="s">
        <v>218</v>
      </c>
      <c r="H27" s="110" t="s">
        <v>219</v>
      </c>
      <c r="I27" s="112">
        <v>20000</v>
      </c>
      <c r="J27" s="112"/>
      <c r="K27" s="112"/>
      <c r="L27" s="112"/>
      <c r="M27" s="112"/>
      <c r="N27" s="112">
        <v>20000</v>
      </c>
      <c r="O27" s="112"/>
      <c r="P27" s="112"/>
      <c r="Q27" s="112"/>
      <c r="R27" s="112"/>
      <c r="S27" s="112"/>
      <c r="T27" s="112"/>
      <c r="U27" s="87"/>
      <c r="V27" s="112"/>
      <c r="W27" s="112"/>
    </row>
    <row r="28" ht="32.9" customHeight="1" spans="1:23">
      <c r="A28" s="110" t="s">
        <v>216</v>
      </c>
      <c r="B28" s="111" t="s">
        <v>229</v>
      </c>
      <c r="C28" s="110" t="s">
        <v>228</v>
      </c>
      <c r="D28" s="110" t="s">
        <v>46</v>
      </c>
      <c r="E28" s="110" t="s">
        <v>93</v>
      </c>
      <c r="F28" s="110" t="s">
        <v>94</v>
      </c>
      <c r="G28" s="110" t="s">
        <v>194</v>
      </c>
      <c r="H28" s="110" t="s">
        <v>195</v>
      </c>
      <c r="I28" s="112">
        <v>19694</v>
      </c>
      <c r="J28" s="112"/>
      <c r="K28" s="112"/>
      <c r="L28" s="112"/>
      <c r="M28" s="112"/>
      <c r="N28" s="112">
        <v>19694</v>
      </c>
      <c r="O28" s="112"/>
      <c r="P28" s="112"/>
      <c r="Q28" s="112"/>
      <c r="R28" s="112"/>
      <c r="S28" s="112"/>
      <c r="T28" s="112"/>
      <c r="U28" s="87"/>
      <c r="V28" s="112"/>
      <c r="W28" s="112"/>
    </row>
    <row r="29" ht="32.9" customHeight="1" spans="1:23">
      <c r="A29" s="110" t="s">
        <v>216</v>
      </c>
      <c r="B29" s="111" t="s">
        <v>229</v>
      </c>
      <c r="C29" s="110" t="s">
        <v>228</v>
      </c>
      <c r="D29" s="110" t="s">
        <v>46</v>
      </c>
      <c r="E29" s="110" t="s">
        <v>93</v>
      </c>
      <c r="F29" s="110" t="s">
        <v>94</v>
      </c>
      <c r="G29" s="110" t="s">
        <v>196</v>
      </c>
      <c r="H29" s="110" t="s">
        <v>197</v>
      </c>
      <c r="I29" s="112">
        <v>54923.5</v>
      </c>
      <c r="J29" s="112"/>
      <c r="K29" s="112"/>
      <c r="L29" s="112"/>
      <c r="M29" s="112"/>
      <c r="N29" s="112">
        <v>54923.5</v>
      </c>
      <c r="O29" s="112"/>
      <c r="P29" s="112"/>
      <c r="Q29" s="112"/>
      <c r="R29" s="112"/>
      <c r="S29" s="112"/>
      <c r="T29" s="112"/>
      <c r="U29" s="87"/>
      <c r="V29" s="112"/>
      <c r="W29" s="112"/>
    </row>
    <row r="30" ht="32.9" customHeight="1" spans="1:23">
      <c r="A30" s="110" t="s">
        <v>216</v>
      </c>
      <c r="B30" s="111" t="s">
        <v>229</v>
      </c>
      <c r="C30" s="110" t="s">
        <v>228</v>
      </c>
      <c r="D30" s="110" t="s">
        <v>46</v>
      </c>
      <c r="E30" s="110" t="s">
        <v>93</v>
      </c>
      <c r="F30" s="110" t="s">
        <v>94</v>
      </c>
      <c r="G30" s="110" t="s">
        <v>198</v>
      </c>
      <c r="H30" s="110" t="s">
        <v>199</v>
      </c>
      <c r="I30" s="112">
        <v>980</v>
      </c>
      <c r="J30" s="112"/>
      <c r="K30" s="112"/>
      <c r="L30" s="112"/>
      <c r="M30" s="112"/>
      <c r="N30" s="112">
        <v>980</v>
      </c>
      <c r="O30" s="112"/>
      <c r="P30" s="112"/>
      <c r="Q30" s="112"/>
      <c r="R30" s="112"/>
      <c r="S30" s="112"/>
      <c r="T30" s="112"/>
      <c r="U30" s="87"/>
      <c r="V30" s="112"/>
      <c r="W30" s="112"/>
    </row>
    <row r="31" ht="18.75" customHeight="1" spans="1:23">
      <c r="A31" s="30" t="s">
        <v>101</v>
      </c>
      <c r="B31" s="31"/>
      <c r="C31" s="31"/>
      <c r="D31" s="31"/>
      <c r="E31" s="31"/>
      <c r="F31" s="31"/>
      <c r="G31" s="31"/>
      <c r="H31" s="32"/>
      <c r="I31" s="112">
        <v>1672187.7</v>
      </c>
      <c r="J31" s="112"/>
      <c r="K31" s="112"/>
      <c r="L31" s="112"/>
      <c r="M31" s="112"/>
      <c r="N31" s="112">
        <v>119387.7</v>
      </c>
      <c r="O31" s="112"/>
      <c r="P31" s="112"/>
      <c r="Q31" s="112"/>
      <c r="R31" s="112">
        <v>1552800</v>
      </c>
      <c r="S31" s="112">
        <v>1552800</v>
      </c>
      <c r="T31" s="112"/>
      <c r="U31" s="87"/>
      <c r="V31" s="112"/>
      <c r="W31" s="112"/>
    </row>
  </sheetData>
  <mergeCells count="28">
    <mergeCell ref="A2:W2"/>
    <mergeCell ref="A3:I3"/>
    <mergeCell ref="J4:M4"/>
    <mergeCell ref="N4:P4"/>
    <mergeCell ref="R4:W4"/>
    <mergeCell ref="J5:K5"/>
    <mergeCell ref="A31:H3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4"/>
  <sheetViews>
    <sheetView showZeros="0" tabSelected="1" workbookViewId="0">
      <selection activeCell="B7" sqref="A1:J14"/>
    </sheetView>
  </sheetViews>
  <sheetFormatPr defaultColWidth="9.14166666666667" defaultRowHeight="12" customHeight="1"/>
  <cols>
    <col min="1" max="1" width="35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3" t="s">
        <v>230</v>
      </c>
    </row>
    <row r="2" ht="28.5" customHeight="1" spans="1:10">
      <c r="A2" s="44" t="s">
        <v>231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"单位名称："&amp;"云南省林业和草原科学院油茶研究所"</f>
        <v>单位名称：云南省林业和草原科学院油茶研究所</v>
      </c>
    </row>
    <row r="4" ht="14.25" customHeight="1" spans="1:10">
      <c r="A4" s="46" t="s">
        <v>232</v>
      </c>
      <c r="B4" s="46" t="s">
        <v>233</v>
      </c>
      <c r="C4" s="46" t="s">
        <v>234</v>
      </c>
      <c r="D4" s="46" t="s">
        <v>235</v>
      </c>
      <c r="E4" s="46" t="s">
        <v>236</v>
      </c>
      <c r="F4" s="47" t="s">
        <v>237</v>
      </c>
      <c r="G4" s="46" t="s">
        <v>238</v>
      </c>
      <c r="H4" s="47" t="s">
        <v>239</v>
      </c>
      <c r="I4" s="47" t="s">
        <v>240</v>
      </c>
      <c r="J4" s="46" t="s">
        <v>241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 t="s">
        <v>46</v>
      </c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105" t="s">
        <v>215</v>
      </c>
      <c r="B7" s="52" t="s">
        <v>242</v>
      </c>
      <c r="C7" s="52" t="s">
        <v>243</v>
      </c>
      <c r="D7" s="52" t="s">
        <v>244</v>
      </c>
      <c r="E7" s="48" t="s">
        <v>245</v>
      </c>
      <c r="F7" s="52" t="s">
        <v>246</v>
      </c>
      <c r="G7" s="48" t="s">
        <v>247</v>
      </c>
      <c r="H7" s="52" t="s">
        <v>248</v>
      </c>
      <c r="I7" s="52" t="s">
        <v>249</v>
      </c>
      <c r="J7" s="53" t="s">
        <v>250</v>
      </c>
    </row>
    <row r="8" ht="47.3" customHeight="1" spans="1:10">
      <c r="A8" s="105" t="s">
        <v>215</v>
      </c>
      <c r="B8" s="52" t="s">
        <v>242</v>
      </c>
      <c r="C8" s="52" t="s">
        <v>243</v>
      </c>
      <c r="D8" s="52" t="s">
        <v>244</v>
      </c>
      <c r="E8" s="48" t="s">
        <v>251</v>
      </c>
      <c r="F8" s="52" t="s">
        <v>246</v>
      </c>
      <c r="G8" s="48" t="s">
        <v>252</v>
      </c>
      <c r="H8" s="52" t="s">
        <v>253</v>
      </c>
      <c r="I8" s="52" t="s">
        <v>249</v>
      </c>
      <c r="J8" s="53" t="s">
        <v>254</v>
      </c>
    </row>
    <row r="9" ht="47.3" customHeight="1" spans="1:10">
      <c r="A9" s="105" t="s">
        <v>215</v>
      </c>
      <c r="B9" s="52" t="s">
        <v>242</v>
      </c>
      <c r="C9" s="52" t="s">
        <v>243</v>
      </c>
      <c r="D9" s="52" t="s">
        <v>244</v>
      </c>
      <c r="E9" s="48" t="s">
        <v>255</v>
      </c>
      <c r="F9" s="52" t="s">
        <v>246</v>
      </c>
      <c r="G9" s="48" t="s">
        <v>256</v>
      </c>
      <c r="H9" s="52" t="s">
        <v>253</v>
      </c>
      <c r="I9" s="52" t="s">
        <v>249</v>
      </c>
      <c r="J9" s="53" t="s">
        <v>257</v>
      </c>
    </row>
    <row r="10" ht="47.3" customHeight="1" spans="1:10">
      <c r="A10" s="105" t="s">
        <v>215</v>
      </c>
      <c r="B10" s="52" t="s">
        <v>242</v>
      </c>
      <c r="C10" s="52" t="s">
        <v>243</v>
      </c>
      <c r="D10" s="52" t="s">
        <v>244</v>
      </c>
      <c r="E10" s="48" t="s">
        <v>258</v>
      </c>
      <c r="F10" s="52" t="s">
        <v>246</v>
      </c>
      <c r="G10" s="48" t="s">
        <v>252</v>
      </c>
      <c r="H10" s="52" t="s">
        <v>259</v>
      </c>
      <c r="I10" s="52" t="s">
        <v>249</v>
      </c>
      <c r="J10" s="53" t="s">
        <v>260</v>
      </c>
    </row>
    <row r="11" ht="47.3" customHeight="1" spans="1:10">
      <c r="A11" s="105" t="s">
        <v>215</v>
      </c>
      <c r="B11" s="52" t="s">
        <v>242</v>
      </c>
      <c r="C11" s="52" t="s">
        <v>243</v>
      </c>
      <c r="D11" s="52" t="s">
        <v>261</v>
      </c>
      <c r="E11" s="48" t="s">
        <v>262</v>
      </c>
      <c r="F11" s="52" t="s">
        <v>246</v>
      </c>
      <c r="G11" s="48" t="s">
        <v>263</v>
      </c>
      <c r="H11" s="52" t="s">
        <v>264</v>
      </c>
      <c r="I11" s="52" t="s">
        <v>249</v>
      </c>
      <c r="J11" s="53" t="s">
        <v>265</v>
      </c>
    </row>
    <row r="12" ht="47.3" customHeight="1" spans="1:10">
      <c r="A12" s="105" t="s">
        <v>215</v>
      </c>
      <c r="B12" s="52" t="s">
        <v>242</v>
      </c>
      <c r="C12" s="52" t="s">
        <v>266</v>
      </c>
      <c r="D12" s="52" t="s">
        <v>267</v>
      </c>
      <c r="E12" s="48" t="s">
        <v>268</v>
      </c>
      <c r="F12" s="52" t="s">
        <v>246</v>
      </c>
      <c r="G12" s="48" t="s">
        <v>269</v>
      </c>
      <c r="H12" s="52" t="s">
        <v>270</v>
      </c>
      <c r="I12" s="52" t="s">
        <v>249</v>
      </c>
      <c r="J12" s="53" t="s">
        <v>271</v>
      </c>
    </row>
    <row r="13" ht="47.3" customHeight="1" spans="1:10">
      <c r="A13" s="105" t="s">
        <v>215</v>
      </c>
      <c r="B13" s="52" t="s">
        <v>242</v>
      </c>
      <c r="C13" s="52" t="s">
        <v>266</v>
      </c>
      <c r="D13" s="52" t="s">
        <v>272</v>
      </c>
      <c r="E13" s="48" t="s">
        <v>273</v>
      </c>
      <c r="F13" s="52" t="s">
        <v>246</v>
      </c>
      <c r="G13" s="48" t="s">
        <v>269</v>
      </c>
      <c r="H13" s="52" t="s">
        <v>248</v>
      </c>
      <c r="I13" s="52" t="s">
        <v>249</v>
      </c>
      <c r="J13" s="53" t="s">
        <v>274</v>
      </c>
    </row>
    <row r="14" ht="47.3" customHeight="1" spans="1:10">
      <c r="A14" s="105" t="s">
        <v>215</v>
      </c>
      <c r="B14" s="52" t="s">
        <v>242</v>
      </c>
      <c r="C14" s="52" t="s">
        <v>275</v>
      </c>
      <c r="D14" s="52" t="s">
        <v>276</v>
      </c>
      <c r="E14" s="48" t="s">
        <v>277</v>
      </c>
      <c r="F14" s="52" t="s">
        <v>246</v>
      </c>
      <c r="G14" s="48" t="s">
        <v>278</v>
      </c>
      <c r="H14" s="52" t="s">
        <v>264</v>
      </c>
      <c r="I14" s="52" t="s">
        <v>249</v>
      </c>
      <c r="J14" s="53" t="s">
        <v>279</v>
      </c>
    </row>
  </sheetData>
  <mergeCells count="4">
    <mergeCell ref="A2:J2"/>
    <mergeCell ref="A3:H3"/>
    <mergeCell ref="A7:A14"/>
    <mergeCell ref="B7:B1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40.625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280</v>
      </c>
    </row>
    <row r="2" ht="28.5" customHeight="1" spans="1:6">
      <c r="A2" s="26" t="s">
        <v>281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"单位名称："&amp;"云南省林业和草原科学院油茶研究所"</f>
        <v>单位名称：云南省林业和草原科学院油茶研究所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135</v>
      </c>
      <c r="B4" s="9" t="s">
        <v>49</v>
      </c>
      <c r="C4" s="9" t="s">
        <v>50</v>
      </c>
      <c r="D4" s="15" t="s">
        <v>282</v>
      </c>
      <c r="E4" s="61"/>
      <c r="F4" s="61"/>
    </row>
    <row r="5" ht="30" customHeight="1" spans="1:6">
      <c r="A5" s="18"/>
      <c r="B5" s="18"/>
      <c r="C5" s="18"/>
      <c r="D5" s="15" t="s">
        <v>31</v>
      </c>
      <c r="E5" s="61" t="s">
        <v>58</v>
      </c>
      <c r="F5" s="61" t="s">
        <v>59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101</v>
      </c>
      <c r="B8" s="104"/>
      <c r="C8" s="104" t="s">
        <v>101</v>
      </c>
      <c r="D8" s="22"/>
      <c r="E8" s="22"/>
      <c r="F8" s="22"/>
    </row>
    <row r="9" ht="21" customHeight="1" spans="1:6">
      <c r="A9" t="s">
        <v>283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4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284</v>
      </c>
    </row>
    <row r="2" ht="27.75" customHeight="1" spans="1:17">
      <c r="A2" s="55" t="s">
        <v>285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"单位名称："&amp;"云南省林业和草原科学院油茶研究所"</f>
        <v>单位名称：云南省林业和草原科学院油茶研究所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2</v>
      </c>
    </row>
    <row r="4" ht="15.75" customHeight="1" spans="1:17">
      <c r="A4" s="9" t="s">
        <v>286</v>
      </c>
      <c r="B4" s="71" t="s">
        <v>287</v>
      </c>
      <c r="C4" s="71" t="s">
        <v>288</v>
      </c>
      <c r="D4" s="71" t="s">
        <v>289</v>
      </c>
      <c r="E4" s="71" t="s">
        <v>290</v>
      </c>
      <c r="F4" s="71" t="s">
        <v>291</v>
      </c>
      <c r="G4" s="72" t="s">
        <v>142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31</v>
      </c>
      <c r="H5" s="76" t="s">
        <v>34</v>
      </c>
      <c r="I5" s="76" t="s">
        <v>292</v>
      </c>
      <c r="J5" s="76" t="s">
        <v>293</v>
      </c>
      <c r="K5" s="77" t="s">
        <v>294</v>
      </c>
      <c r="L5" s="78" t="s">
        <v>295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33</v>
      </c>
      <c r="I6" s="81"/>
      <c r="J6" s="81"/>
      <c r="K6" s="82"/>
      <c r="L6" s="81" t="s">
        <v>33</v>
      </c>
      <c r="M6" s="81" t="s">
        <v>44</v>
      </c>
      <c r="N6" s="81" t="s">
        <v>149</v>
      </c>
      <c r="O6" s="83" t="s">
        <v>40</v>
      </c>
      <c r="P6" s="82" t="s">
        <v>41</v>
      </c>
      <c r="Q6" s="81" t="s">
        <v>42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46</v>
      </c>
      <c r="B8" s="85"/>
      <c r="C8" s="85"/>
      <c r="D8" s="85"/>
      <c r="E8" s="96"/>
      <c r="F8" s="22">
        <v>14000</v>
      </c>
      <c r="G8" s="22">
        <v>14000</v>
      </c>
      <c r="H8" s="22"/>
      <c r="I8" s="22"/>
      <c r="J8" s="22"/>
      <c r="K8" s="22"/>
      <c r="L8" s="22">
        <v>14000</v>
      </c>
      <c r="M8" s="22">
        <v>14000</v>
      </c>
      <c r="N8" s="22"/>
      <c r="O8" s="22"/>
      <c r="P8" s="22"/>
      <c r="Q8" s="22"/>
    </row>
    <row r="9" ht="21" customHeight="1" spans="1:17">
      <c r="A9" s="97" t="s">
        <v>215</v>
      </c>
      <c r="B9" s="85" t="s">
        <v>296</v>
      </c>
      <c r="C9" s="85" t="s">
        <v>297</v>
      </c>
      <c r="D9" s="98" t="s">
        <v>298</v>
      </c>
      <c r="E9" s="99">
        <v>10</v>
      </c>
      <c r="F9" s="22">
        <v>3000</v>
      </c>
      <c r="G9" s="22">
        <v>3000</v>
      </c>
      <c r="H9" s="22"/>
      <c r="I9" s="22"/>
      <c r="J9" s="22"/>
      <c r="K9" s="22"/>
      <c r="L9" s="22">
        <v>3000</v>
      </c>
      <c r="M9" s="22">
        <v>3000</v>
      </c>
      <c r="N9" s="22"/>
      <c r="O9" s="22"/>
      <c r="P9" s="22"/>
      <c r="Q9" s="22"/>
    </row>
    <row r="10" ht="21" customHeight="1" spans="1:17">
      <c r="A10" s="97" t="s">
        <v>215</v>
      </c>
      <c r="B10" s="85" t="s">
        <v>299</v>
      </c>
      <c r="C10" s="85" t="s">
        <v>300</v>
      </c>
      <c r="D10" s="98" t="s">
        <v>298</v>
      </c>
      <c r="E10" s="99">
        <v>2</v>
      </c>
      <c r="F10" s="22">
        <v>4000</v>
      </c>
      <c r="G10" s="22">
        <v>4000</v>
      </c>
      <c r="H10" s="22"/>
      <c r="I10" s="22"/>
      <c r="J10" s="22"/>
      <c r="K10" s="22"/>
      <c r="L10" s="22">
        <v>4000</v>
      </c>
      <c r="M10" s="22">
        <v>4000</v>
      </c>
      <c r="N10" s="22"/>
      <c r="O10" s="22"/>
      <c r="P10" s="22"/>
      <c r="Q10" s="22"/>
    </row>
    <row r="11" ht="21" customHeight="1" spans="1:17">
      <c r="A11" s="97" t="s">
        <v>215</v>
      </c>
      <c r="B11" s="85" t="s">
        <v>301</v>
      </c>
      <c r="C11" s="85" t="s">
        <v>302</v>
      </c>
      <c r="D11" s="98" t="s">
        <v>303</v>
      </c>
      <c r="E11" s="99">
        <v>6</v>
      </c>
      <c r="F11" s="22">
        <v>3000</v>
      </c>
      <c r="G11" s="22">
        <v>3000</v>
      </c>
      <c r="H11" s="22"/>
      <c r="I11" s="22"/>
      <c r="J11" s="22"/>
      <c r="K11" s="22"/>
      <c r="L11" s="22">
        <v>3000</v>
      </c>
      <c r="M11" s="22">
        <v>3000</v>
      </c>
      <c r="N11" s="22"/>
      <c r="O11" s="22"/>
      <c r="P11" s="22"/>
      <c r="Q11" s="22"/>
    </row>
    <row r="12" ht="21" customHeight="1" spans="1:17">
      <c r="A12" s="97" t="s">
        <v>215</v>
      </c>
      <c r="B12" s="85" t="s">
        <v>304</v>
      </c>
      <c r="C12" s="85" t="s">
        <v>305</v>
      </c>
      <c r="D12" s="98" t="s">
        <v>306</v>
      </c>
      <c r="E12" s="99">
        <v>10</v>
      </c>
      <c r="F12" s="22">
        <v>2000</v>
      </c>
      <c r="G12" s="22">
        <v>2000</v>
      </c>
      <c r="H12" s="22"/>
      <c r="I12" s="22"/>
      <c r="J12" s="22"/>
      <c r="K12" s="22"/>
      <c r="L12" s="22">
        <v>2000</v>
      </c>
      <c r="M12" s="22">
        <v>2000</v>
      </c>
      <c r="N12" s="22"/>
      <c r="O12" s="22"/>
      <c r="P12" s="22"/>
      <c r="Q12" s="22"/>
    </row>
    <row r="13" ht="21" customHeight="1" spans="1:17">
      <c r="A13" s="97" t="s">
        <v>175</v>
      </c>
      <c r="B13" s="85" t="s">
        <v>304</v>
      </c>
      <c r="C13" s="85" t="s">
        <v>305</v>
      </c>
      <c r="D13" s="98" t="s">
        <v>306</v>
      </c>
      <c r="E13" s="99">
        <v>10</v>
      </c>
      <c r="F13" s="22">
        <v>2000</v>
      </c>
      <c r="G13" s="22">
        <v>2000</v>
      </c>
      <c r="H13" s="22"/>
      <c r="I13" s="22"/>
      <c r="J13" s="22"/>
      <c r="K13" s="22"/>
      <c r="L13" s="22">
        <v>2000</v>
      </c>
      <c r="M13" s="22">
        <v>2000</v>
      </c>
      <c r="N13" s="22"/>
      <c r="O13" s="22"/>
      <c r="P13" s="22"/>
      <c r="Q13" s="22"/>
    </row>
    <row r="14" ht="21" customHeight="1" spans="1:17">
      <c r="A14" s="88" t="s">
        <v>101</v>
      </c>
      <c r="B14" s="89"/>
      <c r="C14" s="89"/>
      <c r="D14" s="89"/>
      <c r="E14" s="96"/>
      <c r="F14" s="22">
        <v>14000</v>
      </c>
      <c r="G14" s="22">
        <v>14000</v>
      </c>
      <c r="H14" s="22"/>
      <c r="I14" s="22"/>
      <c r="J14" s="22"/>
      <c r="K14" s="22"/>
      <c r="L14" s="22">
        <v>14000</v>
      </c>
      <c r="M14" s="22">
        <v>14000</v>
      </c>
      <c r="N14" s="22"/>
      <c r="O14" s="22"/>
      <c r="P14" s="22"/>
      <c r="Q14" s="22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B16" sqref="B16"/>
    </sheetView>
  </sheetViews>
  <sheetFormatPr defaultColWidth="9.14166666666667" defaultRowHeight="14.25" customHeight="1"/>
  <cols>
    <col min="1" max="1" width="33.87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307</v>
      </c>
    </row>
    <row r="2" ht="27.75" customHeight="1" spans="1:14">
      <c r="A2" s="55" t="s">
        <v>308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"单位名称："&amp;"云南省林业和草原科学院油茶研究所"</f>
        <v>单位名称：云南省林业和草原科学院油茶研究所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2</v>
      </c>
    </row>
    <row r="4" ht="15.75" customHeight="1" spans="1:14">
      <c r="A4" s="9" t="s">
        <v>286</v>
      </c>
      <c r="B4" s="71" t="s">
        <v>309</v>
      </c>
      <c r="C4" s="71" t="s">
        <v>310</v>
      </c>
      <c r="D4" s="72" t="s">
        <v>142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31</v>
      </c>
      <c r="E5" s="76" t="s">
        <v>34</v>
      </c>
      <c r="F5" s="76" t="s">
        <v>292</v>
      </c>
      <c r="G5" s="76" t="s">
        <v>293</v>
      </c>
      <c r="H5" s="77" t="s">
        <v>294</v>
      </c>
      <c r="I5" s="78" t="s">
        <v>295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33</v>
      </c>
      <c r="J6" s="81" t="s">
        <v>44</v>
      </c>
      <c r="K6" s="81" t="s">
        <v>149</v>
      </c>
      <c r="L6" s="83" t="s">
        <v>40</v>
      </c>
      <c r="M6" s="82" t="s">
        <v>41</v>
      </c>
      <c r="N6" s="81" t="s">
        <v>42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101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ht="21" customHeight="1" spans="1:14">
      <c r="A11" t="s">
        <v>311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B14" sqref="B14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4"/>
      <c r="W1" s="43"/>
      <c r="X1" s="43" t="s">
        <v>312</v>
      </c>
    </row>
    <row r="2" ht="27.75" customHeight="1" spans="1:24">
      <c r="A2" s="55" t="s">
        <v>313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"单位名称："&amp;"云南省林业和草原科学院油茶研究所"</f>
        <v>单位名称：云南省林业和草原科学院油茶研究所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2</v>
      </c>
    </row>
    <row r="4" ht="19.5" customHeight="1" spans="1:24">
      <c r="A4" s="15" t="s">
        <v>314</v>
      </c>
      <c r="B4" s="10" t="s">
        <v>142</v>
      </c>
      <c r="C4" s="11"/>
      <c r="D4" s="11"/>
      <c r="E4" s="61" t="s">
        <v>315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31</v>
      </c>
      <c r="C5" s="9" t="s">
        <v>34</v>
      </c>
      <c r="D5" s="62" t="s">
        <v>316</v>
      </c>
      <c r="E5" s="61" t="s">
        <v>317</v>
      </c>
      <c r="F5" s="61" t="s">
        <v>318</v>
      </c>
      <c r="G5" s="61" t="s">
        <v>319</v>
      </c>
      <c r="H5" s="61" t="s">
        <v>320</v>
      </c>
      <c r="I5" s="61" t="s">
        <v>321</v>
      </c>
      <c r="J5" s="61" t="s">
        <v>322</v>
      </c>
      <c r="K5" s="61" t="s">
        <v>323</v>
      </c>
      <c r="L5" s="61" t="s">
        <v>324</v>
      </c>
      <c r="M5" s="61" t="s">
        <v>325</v>
      </c>
      <c r="N5" s="61" t="s">
        <v>326</v>
      </c>
      <c r="O5" s="61" t="s">
        <v>327</v>
      </c>
      <c r="P5" s="61" t="s">
        <v>328</v>
      </c>
      <c r="Q5" s="61" t="s">
        <v>329</v>
      </c>
      <c r="R5" s="61" t="s">
        <v>330</v>
      </c>
      <c r="S5" s="61" t="s">
        <v>331</v>
      </c>
      <c r="T5" s="61" t="s">
        <v>332</v>
      </c>
      <c r="U5" s="61" t="s">
        <v>333</v>
      </c>
      <c r="V5" s="61" t="s">
        <v>334</v>
      </c>
      <c r="W5" s="61" t="s">
        <v>335</v>
      </c>
      <c r="X5" s="61" t="s">
        <v>336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ht="24" customHeight="1" spans="1:24">
      <c r="A9" t="s">
        <v>337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1" sqref="B11"/>
    </sheetView>
  </sheetViews>
  <sheetFormatPr defaultColWidth="9.14166666666667" defaultRowHeight="12" customHeight="1" outlineLevelRow="7"/>
  <cols>
    <col min="1" max="1" width="33.5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338</v>
      </c>
    </row>
    <row r="2" ht="28.5" customHeight="1" spans="1:10">
      <c r="A2" s="44" t="s">
        <v>339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"单位名称："&amp;"云南省林业和草原科学院油茶研究所"</f>
        <v>单位名称：云南省林业和草原科学院油茶研究所</v>
      </c>
    </row>
    <row r="4" ht="44.25" customHeight="1" spans="1:10">
      <c r="A4" s="46" t="s">
        <v>232</v>
      </c>
      <c r="B4" s="46" t="s">
        <v>233</v>
      </c>
      <c r="C4" s="46" t="s">
        <v>234</v>
      </c>
      <c r="D4" s="46" t="s">
        <v>235</v>
      </c>
      <c r="E4" s="46" t="s">
        <v>236</v>
      </c>
      <c r="F4" s="47" t="s">
        <v>237</v>
      </c>
      <c r="G4" s="46" t="s">
        <v>238</v>
      </c>
      <c r="H4" s="47" t="s">
        <v>239</v>
      </c>
      <c r="I4" s="47" t="s">
        <v>240</v>
      </c>
      <c r="J4" s="46" t="s">
        <v>241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20" customHeight="1" spans="1:10">
      <c r="A8" t="s">
        <v>340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1"/>
  <sheetViews>
    <sheetView showZeros="0" workbookViewId="0">
      <selection activeCell="C4" sqref="C4:C5"/>
    </sheetView>
  </sheetViews>
  <sheetFormatPr defaultColWidth="8.85" defaultRowHeight="15" customHeight="1" outlineLevelCol="7"/>
  <cols>
    <col min="1" max="1" width="39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341</v>
      </c>
    </row>
    <row r="2" ht="30.65" customHeight="1" spans="1:8">
      <c r="A2" s="35" t="s">
        <v>342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"单位名称："&amp;"云南省林业和草原科学院油茶研究所"</f>
        <v>单位名称：云南省林业和草原科学院油茶研究所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135</v>
      </c>
      <c r="B4" s="36" t="s">
        <v>343</v>
      </c>
      <c r="C4" s="36" t="s">
        <v>344</v>
      </c>
      <c r="D4" s="36" t="s">
        <v>345</v>
      </c>
      <c r="E4" s="36" t="s">
        <v>346</v>
      </c>
      <c r="F4" s="36" t="s">
        <v>347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290</v>
      </c>
      <c r="G5" s="36" t="s">
        <v>348</v>
      </c>
      <c r="H5" s="36" t="s">
        <v>349</v>
      </c>
    </row>
    <row r="6" ht="18.75" customHeight="1" spans="1:8">
      <c r="A6" s="37" t="s">
        <v>118</v>
      </c>
      <c r="B6" s="37" t="s">
        <v>119</v>
      </c>
      <c r="C6" s="37" t="s">
        <v>120</v>
      </c>
      <c r="D6" s="37" t="s">
        <v>121</v>
      </c>
      <c r="E6" s="37" t="s">
        <v>122</v>
      </c>
      <c r="F6" s="37" t="s">
        <v>123</v>
      </c>
      <c r="G6" s="37" t="s">
        <v>350</v>
      </c>
      <c r="H6" s="37" t="s">
        <v>351</v>
      </c>
    </row>
    <row r="7" ht="29.9" customHeight="1" spans="1:8">
      <c r="A7" s="38" t="s">
        <v>46</v>
      </c>
      <c r="B7" s="38" t="s">
        <v>352</v>
      </c>
      <c r="C7" s="38" t="s">
        <v>302</v>
      </c>
      <c r="D7" s="38" t="s">
        <v>301</v>
      </c>
      <c r="E7" s="36" t="s">
        <v>353</v>
      </c>
      <c r="F7" s="39">
        <v>6</v>
      </c>
      <c r="G7" s="40">
        <v>500</v>
      </c>
      <c r="H7" s="40">
        <v>3000</v>
      </c>
    </row>
    <row r="8" ht="29.9" customHeight="1" spans="1:8">
      <c r="A8" s="38" t="s">
        <v>46</v>
      </c>
      <c r="B8" s="38" t="s">
        <v>352</v>
      </c>
      <c r="C8" s="38" t="s">
        <v>300</v>
      </c>
      <c r="D8" s="38" t="s">
        <v>299</v>
      </c>
      <c r="E8" s="36" t="s">
        <v>353</v>
      </c>
      <c r="F8" s="39">
        <v>2</v>
      </c>
      <c r="G8" s="40">
        <v>2000</v>
      </c>
      <c r="H8" s="40">
        <v>4000</v>
      </c>
    </row>
    <row r="9" ht="29.9" customHeight="1" spans="1:8">
      <c r="A9" s="38" t="s">
        <v>46</v>
      </c>
      <c r="B9" s="38" t="s">
        <v>352</v>
      </c>
      <c r="C9" s="38" t="s">
        <v>297</v>
      </c>
      <c r="D9" s="38" t="s">
        <v>296</v>
      </c>
      <c r="E9" s="36" t="s">
        <v>353</v>
      </c>
      <c r="F9" s="39">
        <v>10</v>
      </c>
      <c r="G9" s="40">
        <v>300</v>
      </c>
      <c r="H9" s="40">
        <v>3000</v>
      </c>
    </row>
    <row r="10" ht="20.15" customHeight="1" spans="1:8">
      <c r="A10" s="36" t="s">
        <v>31</v>
      </c>
      <c r="B10" s="36"/>
      <c r="C10" s="36"/>
      <c r="D10" s="36"/>
      <c r="E10" s="36"/>
      <c r="F10" s="39">
        <v>18</v>
      </c>
      <c r="G10" s="40"/>
      <c r="H10" s="40">
        <v>10000</v>
      </c>
    </row>
    <row r="11" ht="19.5" customHeight="1" spans="1:8">
      <c r="A11" s="38" t="s">
        <v>354</v>
      </c>
      <c r="B11" s="38"/>
      <c r="C11" s="38"/>
      <c r="D11" s="38"/>
      <c r="E11" s="38"/>
      <c r="F11" s="41"/>
      <c r="G11" s="42"/>
      <c r="H11" s="42"/>
    </row>
  </sheetData>
  <mergeCells count="9">
    <mergeCell ref="A2:H2"/>
    <mergeCell ref="F4:H4"/>
    <mergeCell ref="A10:E10"/>
    <mergeCell ref="A11:H11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B16" sqref="B16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355</v>
      </c>
    </row>
    <row r="2" ht="27.75" customHeight="1" spans="1:11">
      <c r="A2" s="26" t="s">
        <v>356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"单位名称："&amp;"云南省林业和草原科学院油茶研究所"</f>
        <v>单位名称：云南省林业和草原科学院油茶研究所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211</v>
      </c>
      <c r="B4" s="8" t="s">
        <v>137</v>
      </c>
      <c r="C4" s="8" t="s">
        <v>212</v>
      </c>
      <c r="D4" s="9" t="s">
        <v>138</v>
      </c>
      <c r="E4" s="9" t="s">
        <v>139</v>
      </c>
      <c r="F4" s="9" t="s">
        <v>140</v>
      </c>
      <c r="G4" s="9" t="s">
        <v>141</v>
      </c>
      <c r="H4" s="15" t="s">
        <v>31</v>
      </c>
      <c r="I4" s="10" t="s">
        <v>357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101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21" customHeight="1" spans="1:11">
      <c r="A11" t="s">
        <v>358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opLeftCell="A5" workbookViewId="0">
      <selection activeCell="B14" sqref="B14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359</v>
      </c>
    </row>
    <row r="2" ht="27.75" customHeight="1" spans="1:7">
      <c r="A2" s="3" t="s">
        <v>360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"单位名称："&amp;"云南省林业和草原科学院油茶研究所"</f>
        <v>单位名称：云南省林业和草原科学院油茶研究所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212</v>
      </c>
      <c r="B4" s="8" t="s">
        <v>211</v>
      </c>
      <c r="C4" s="8" t="s">
        <v>137</v>
      </c>
      <c r="D4" s="9" t="s">
        <v>361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362</v>
      </c>
      <c r="F5" s="9" t="s">
        <v>363</v>
      </c>
      <c r="G5" s="9" t="s">
        <v>364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365</v>
      </c>
      <c r="C10" s="24"/>
      <c r="D10" s="25"/>
      <c r="E10" s="22"/>
      <c r="F10" s="22"/>
      <c r="G10" s="22"/>
    </row>
    <row r="11" ht="22" customHeight="1" spans="1:7">
      <c r="A11" t="s">
        <v>366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2026-02-09T09:12:00Z</dcterms:created>
  <dcterms:modified xsi:type="dcterms:W3CDTF">2026-02-13T08:17:40Z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078BAD3A8AA94339A36887B52F64FE3D_13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