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<sst xmlns="http://schemas.openxmlformats.org/spreadsheetml/2006/main" count="1222" uniqueCount="474">
  <si>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</si>
  <si>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</si>
  <si>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</si>
  <si>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</si>
  <si>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</si>
  <si>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</si>
  <si>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</si>
  <si>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</si>
  <si>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</si>
  <si>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</si>
  <si>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</si>
  <si>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</si>
  <si>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</si>
  <si>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</si>
  <si>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</si>
  <si>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</si>
  <si>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</si>
  <si>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</si>
  <si>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</si>
  <si>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</si>
  <si>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</si>
  <si>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</si>
  <si>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</si>
  <si>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</si>
  <si>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</si>
  <si>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</si>
  <si>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</si>
  <si>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</si>
  <si>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</si>
  <si>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</si>
  <si>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</si>
  <si>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</si>
  <si>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</si>
  <si>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</si>
  <si>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</si>
  <si>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</si>
  <si>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</si>
  <si>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</si>
  <si>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</si>
  <si>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</si>
  <si>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</si>
  <si>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</si>
  <si>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</si>
  <si>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</si>
  <si>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169023</t>
  </si>
  <si>
    <t>云南省林木种苗工作总站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</si>
  <si>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</si>
  <si>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</si>
  <si>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</si>
  <si>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</si>
  <si>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</si>
  <si>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</si>
  <si>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</si>
  <si>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</si>
  <si>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</si>
  <si>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</si>
  <si>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</si>
  <si>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</si>
  <si>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</si>
  <si>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</si>
  <si>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</si>
  <si>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</si>
  <si>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</si>
  <si>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</si>
  <si>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</si>
  <si>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</si>
  <si>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</si>
  <si>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</si>
  <si>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</si>
  <si>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</si>
  <si>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</si>
  <si>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</si>
  <si>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</si>
  <si>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</si>
  <si>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</si>
  <si>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</si>
  <si>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</si>
  <si>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</si>
  <si>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</si>
  <si>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</si>
  <si>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</si>
  <si>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</si>
  <si>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</si>
  <si>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</si>
  <si>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</si>
  <si>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</si>
  <si>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</si>
  <si>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</si>
  <si>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213</t>
  </si>
  <si>
    <t>农林水支出</t>
  </si>
  <si>
    <t>21302</t>
  </si>
  <si>
    <t>林业和草原</t>
  </si>
  <si>
    <t>2130204</t>
  </si>
  <si>
    <t>事业机构</t>
  </si>
  <si>
    <t>2130205</t>
  </si>
  <si>
    <t>森林资源培育</t>
  </si>
  <si>
    <t>2130206</t>
  </si>
  <si>
    <t>技术推广与转化</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</si>
  <si>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</si>
  <si>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</si>
  <si>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</si>
  <si>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</si>
  <si>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</si>
  <si>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</si>
  <si>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</si>
  <si>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</si>
  <si>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</si>
  <si>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</si>
  <si>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</si>
  <si>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</si>
  <si>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</si>
  <si>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</si>
  <si>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</si>
  <si>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</si>
  <si>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</si>
  <si>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</si>
  <si>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</si>
  <si>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</si>
  <si>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</si>
  <si>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</si>
  <si>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</si>
  <si>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</si>
  <si>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</si>
  <si>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</si>
  <si>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</si>
  <si>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</si>
  <si>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</si>
  <si>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</si>
  <si>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</si>
  <si>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</si>
  <si>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</si>
  <si>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</si>
  <si>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</si>
  <si>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</si>
  <si>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</si>
  <si>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</si>
  <si>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注：我单位为公益二类差额拨款事业单位，不涉及一般公共预算“三公”经费支出，故本表为空表。</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</si>
  <si>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</si>
  <si>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</si>
  <si>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</si>
  <si>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</si>
  <si>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</si>
  <si>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</si>
  <si>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</si>
  <si>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</si>
  <si>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</si>
  <si>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</si>
  <si>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</si>
  <si>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</si>
  <si>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</si>
  <si>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</si>
  <si>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</si>
  <si>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</si>
  <si>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</si>
  <si>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530000210000000023294</t>
  </si>
  <si>
    <t>事业人员支出工资</t>
  </si>
  <si>
    <t>30101</t>
  </si>
  <si>
    <t>基本工资</t>
  </si>
  <si>
    <t>30102</t>
  </si>
  <si>
    <t>津贴补贴</t>
  </si>
  <si>
    <t>30103</t>
  </si>
  <si>
    <t>奖金</t>
  </si>
  <si>
    <t>30107</t>
  </si>
  <si>
    <t>绩效工资</t>
  </si>
  <si>
    <t>530000210000000023295</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</si>
  <si>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</si>
  <si>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</si>
  <si>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</si>
  <si>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</si>
  <si>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</si>
  <si>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</si>
  <si>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</si>
  <si>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</si>
  <si>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</si>
  <si>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</si>
  <si>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</si>
  <si>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530000210000000023296</t>
  </si>
  <si>
    <t>社会保障缴费（职业年金单位缴费）</t>
  </si>
  <si>
    <t>30109</t>
  </si>
  <si>
    <t>职业年金缴费</t>
  </si>
  <si>
    <t>530000210000000023297</t>
  </si>
  <si>
    <t>30113</t>
  </si>
  <si>
    <t>530000210000000023298</t>
  </si>
  <si>
    <t>对个人和家庭的补助</t>
  </si>
  <si>
    <t>30399</t>
  </si>
  <si>
    <t>其他对个人和家庭的补助</t>
  </si>
  <si>
    <t>530000210000000023300</t>
  </si>
  <si>
    <t>公车购置及运维费</t>
  </si>
  <si>
    <t>30231</t>
  </si>
  <si>
    <t>公务用车运行维护费</t>
  </si>
  <si>
    <t>530000210000000023302</t>
  </si>
  <si>
    <t>30217</t>
  </si>
  <si>
    <t>530000210000000023304</t>
  </si>
  <si>
    <t>工会经费</t>
  </si>
  <si>
    <t>30228</t>
  </si>
  <si>
    <t>530000210000000023305</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</si>
  <si>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</si>
  <si>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</si>
  <si>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</si>
  <si>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</si>
  <si>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</si>
  <si>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</si>
  <si>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</si>
  <si>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</si>
  <si>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</si>
  <si>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</si>
  <si>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</si>
  <si>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</si>
  <si>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</si>
  <si>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</si>
  <si>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</si>
  <si>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</si>
  <si>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</si>
  <si>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</si>
  <si>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</si>
  <si>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</si>
  <si>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</si>
  <si>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30214</t>
  </si>
  <si>
    <t>租赁费</t>
  </si>
  <si>
    <t>30218</t>
  </si>
  <si>
    <t>专用材料费</t>
  </si>
  <si>
    <t>30226</t>
  </si>
  <si>
    <t>劳务费</t>
  </si>
  <si>
    <t>30227</t>
  </si>
  <si>
    <t>委托业务费</t>
  </si>
  <si>
    <t>30240</t>
  </si>
  <si>
    <t>税金及附加费用</t>
  </si>
  <si>
    <t>31002</t>
  </si>
  <si>
    <t>办公设备购置</t>
  </si>
  <si>
    <t>预算05-1表</t>
  </si>
  <si>
    <t>2026年部门项目支出预算表</t>
  </si>
  <si>
    <t>项目分类</t>
  </si>
  <si>
    <t>项目单位</t>
  </si>
  <si>
    <t>本年拨款</t>
  </si>
  <si>
    <t>其中：本次下达</t>
  </si>
  <si>
    <t>公务用车购置经费</t>
  </si>
  <si>
    <t>事业发展类</t>
  </si>
  <si>
    <t>530000261100005168616</t>
  </si>
  <si>
    <t>31013</t>
  </si>
  <si>
    <t>公务用车购置</t>
  </si>
  <si>
    <t>绿美云南省级林木种苗保障体系建设项目补助资金</t>
  </si>
  <si>
    <t>530000231100001037943</t>
  </si>
  <si>
    <t>30216</t>
  </si>
  <si>
    <t>培训费</t>
  </si>
  <si>
    <t>特色乡土树种苗木培育与示范推广项目补助资金</t>
  </si>
  <si>
    <t>530000251100003842853</t>
  </si>
  <si>
    <t>银龄工程师补助资金</t>
  </si>
  <si>
    <t>530000261100005157273</t>
  </si>
  <si>
    <t>云南省高原特色乡土树种国家林木种质资源库建设项目省级补助资金</t>
  </si>
  <si>
    <t>530000261100004739478</t>
  </si>
  <si>
    <t>31001</t>
  </si>
  <si>
    <t>房屋建筑物购建</t>
  </si>
  <si>
    <t>31003</t>
  </si>
  <si>
    <t>专用设备购置</t>
  </si>
  <si>
    <t>31099</t>
  </si>
  <si>
    <t>其他资本性支出</t>
  </si>
  <si>
    <t>云南省林草种质资源收集项目补助资金</t>
  </si>
  <si>
    <t>530000251100003855697</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</si>
  <si>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</si>
  <si>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</si>
  <si>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</si>
  <si>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</si>
  <si>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</si>
  <si>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</si>
  <si>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</si>
  <si>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</si>
  <si>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</si>
  <si>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</si>
  <si>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</si>
  <si>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</si>
  <si>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继续开展研发与开发工程及辅助工程中的供水、生产道路、信息系统等建设内容；对现有种质资源进行抚育管护；采购种质资源收集、病虫害防治及科研实验专用设备。</t>
  </si>
  <si>
    <t>产出指标</t>
  </si>
  <si>
    <t>数量指标</t>
  </si>
  <si>
    <t>改扩建种质资源保护区</t>
  </si>
  <si>
    <t>=</t>
  </si>
  <si>
    <t>342</t>
  </si>
  <si>
    <t>亩</t>
  </si>
  <si>
    <t>定量指标</t>
  </si>
  <si>
    <t>由建设单位严格按基本建设程序管理，实行项目审批制、招投标制、合同制、监督制、法人负责制及项目竣工验收制，确保项目建设质量和成效。</t>
  </si>
  <si>
    <t>种质资源异地保存库</t>
  </si>
  <si>
    <t>2199.9</t>
  </si>
  <si>
    <t>平方米</t>
  </si>
  <si>
    <t>质量指标</t>
  </si>
  <si>
    <t>建设项目验收合格率</t>
  </si>
  <si>
    <t>&gt;=</t>
  </si>
  <si>
    <t>90</t>
  </si>
  <si>
    <t>%</t>
  </si>
  <si>
    <t>形成林木种质资源收集保存体系</t>
  </si>
  <si>
    <t>推动体系形成</t>
  </si>
  <si>
    <t>定性指标</t>
  </si>
  <si>
    <t>配备先进的种质资源收集保存及科研设备，引进国内外保存技术，推动形成林木种质资源收集保存体系。</t>
  </si>
  <si>
    <t>效益指标</t>
  </si>
  <si>
    <t>生态效益</t>
  </si>
  <si>
    <t>提升林草种质资源保存能力</t>
  </si>
  <si>
    <t>能力提升</t>
  </si>
  <si>
    <t>种质调查收集设备、扩繁与保护工程、研究与开发工程和辅助工程，提升林草种质资源保存能力。</t>
  </si>
  <si>
    <t>满意度指标</t>
  </si>
  <si>
    <t>服务对象满意度</t>
  </si>
  <si>
    <t>资源库使用者满意度</t>
  </si>
  <si>
    <t>服务对象满意。</t>
  </si>
  <si>
    <t>购买符合标准规格、质量可靠且优先配置新能源车型，实现公务出行效率提升、发挥绿色出行示范作用，降低单位运行成本、绿色低碳示范的综合目标。</t>
  </si>
  <si>
    <t>新能源车辆采购完成率</t>
  </si>
  <si>
    <t>100</t>
  </si>
  <si>
    <t>完成新能源车辆采购1辆。</t>
  </si>
  <si>
    <t>单位公务出行能耗降低率</t>
  </si>
  <si>
    <t>30</t>
  </si>
  <si>
    <t>单位公务出行能耗降低大于等于30%。</t>
  </si>
  <si>
    <t>车辆使用者满意度</t>
  </si>
  <si>
    <t>车辆使用者满意度大于等于90%。</t>
  </si>
  <si>
    <t>成本指标</t>
  </si>
  <si>
    <t>经济成本指标</t>
  </si>
  <si>
    <t>采购费用控制数</t>
  </si>
  <si>
    <t>&lt;=</t>
  </si>
  <si>
    <t>27.3</t>
  </si>
  <si>
    <t>万元</t>
  </si>
  <si>
    <t>采购费用控制数小于等于27.3万元。</t>
  </si>
  <si>
    <t>开展咨询服务、技术攻关与创新指导，指导选育林木良种2个，制定选优标准1项，解决技术难题1个。</t>
  </si>
  <si>
    <t>指导选育林木良种</t>
  </si>
  <si>
    <t>个</t>
  </si>
  <si>
    <t>指导选育林木良种2个。</t>
  </si>
  <si>
    <t>开展咨询服务、技术攻关与创新指导，指导选育林木良种2个，制定选优标准1项，解决技术难题1个</t>
  </si>
  <si>
    <t>解决技术难题</t>
  </si>
  <si>
    <t>1.0</t>
  </si>
  <si>
    <t>项</t>
  </si>
  <si>
    <t>解决技术难题1个。</t>
  </si>
  <si>
    <t>制定选优标准</t>
  </si>
  <si>
    <t>制定选优标准1项。</t>
  </si>
  <si>
    <t>按时完成选优标准</t>
  </si>
  <si>
    <t>按时完成选优标准。</t>
  </si>
  <si>
    <t>社会效益</t>
  </si>
  <si>
    <t>带动就业</t>
  </si>
  <si>
    <t>20</t>
  </si>
  <si>
    <t>人次</t>
  </si>
  <si>
    <t>带动就业人数20人次。</t>
  </si>
  <si>
    <t>用人单位满意度</t>
  </si>
  <si>
    <t>用人单位满意度≥90%。</t>
  </si>
  <si>
    <t>种苗是林草业建设与发展的战略资源和基础保障，是关系到林草业高质量发展的根本性问题，在实现林草业高质量发展、生态文明建设和绿美云南行动中具有举足轻重的地位和不可替代的作用。加快构建林草种质资源保存利用、良种选育推广、种苗生产供应、种苗行政执法、种苗社会化服务等保障体系，是绿美云南行动对种苗工作的最基本要求，也是种苗发展的目标和方向。近年来，在各级党委、人民政府的高度重视下，我省种苗事业取得了长足发展，为实施大规模国土绿化美化行动和林草产业发展提供了有力保障。但是，全省种质资源家底不清、种苗发展不平衡不充分、总量供给过剩和结构性供给不足、自主创新能力不强、工作基础薄弱等问题依然十分突出，这些问题归根结底就是种苗保障体系建设的问题，若解决不好，将成为制约我省城乡绿化美化行动效果和林草业高质量发展的突出问题。围绕绿美云南行动目标，以有效保障全省国土全域绿化种苗供应为中心，建立绿美云南省级林草种苗保障体系。
2026年主要绩效目标为：1.林草种质资源普查。组织开展16个州（市）林草种质资源普查质量核查和技术指导，完成16个州（市）普查数据汇总；编制全省林草种质资源普查报告。
2.林木品种审定。组织开展林木品种审定，年通过审（认）定林木良种不少于30个。
3.林草标准审查。构建适合云南林草产业发展需要的林草标准化体系和林草标准工作机制，组织开展林草地方标准技术审查，年审查标准不少于10个，举办林草标准化技术培训，宣传贯彻新颁布实施的林草标准。
4.种苗质量抽查检验。构建新型云南林草种苗质量监管体系，抽检全省16个州（市）林木种苗不低于40个批次，林草种子样品不低于20个批次。
5.林业知识产权保护。举办植物新品种保护培训1期，培训人数不少于60人次，开展知识产权保护宣传和摸底调查1次。
6.园艺植物新品种注册登记。开展注册登记工作，年注册登记品种不少于20个，起草印发公告和制发注册登记证书。
7.全省林草种苗生产基地技术指导和服务。开展林草种苗生产基地技术指导和服务不少于3次。</t>
  </si>
  <si>
    <t>审（认）定和注册登记品种</t>
  </si>
  <si>
    <t>2026年完成20个品种审定，10个注册登记园艺植物新品种。</t>
  </si>
  <si>
    <t>种苗是林草业建设与发展的战略资源和基础保障，是关系到林草业高质量发展的根本性问题，在实现林草业高质量发展、生态文明建设和绿美云南行动中具有举足轻重的地位和不可替代的作用。加快构建林草种质资源保存利用、良种选育推广、种苗生产供应、种苗行政执法、种苗社会化服务等保障体系，是绿美云南行动对种苗工作的最基本要求，也是种苗发展的目标和方向。近年来，在各级党委、人民政府的高度重视下，我省种苗事业取得了长足发展，为实施大规模国土绿化美化行动和林草产业发展提供了有力保障。但是，全省种质资源家底不清、种苗发展不平衡不充分、总量供给过剩和结构性供给不足、自主创新能力不强、工作基础薄弱等问题依然十分突出，这些问题归根结底就是种苗保障体系建设的问题，若解决不好，将成为制约我省城乡绿化美化行动效果和林草业高质量发展的突出瓶颈。围绕绿美云南行动目标，以有效保障全省国土全域绿化种苗供应为中心，建立绿美云南省级林草种苗保障体系。
2026年主要绩效目标为：1．林草种质资源普查。组织开展16个州市林草种质资源普查质量核查和技术指导，完成16个州市普查数据汇总；，编制全省林草种质资源普查报告。
2．林木品种审定。组织开展林木品种审定，年通过审（认）定林木良种不少于30个。
3．林草标准审查。构建适合云南林草产业发展需要的林草标准化体系和林草标准工作机制，组织开展林草地方标准技术审查，年审查标准不少于10个，举办林草标准化技术培训，宣传贯彻新颁布实施的林草标准。
4．种苗质量抽查检验。构建新型云南林草种苗质量监管体系，抽检全省16个州市林木种苗不低于40个批次，林草种子样品不低于20个批次。
5．林业知识产权保护。举办植物新品种保护培训1期，培训人数不少于60人次，开展知识产权保护宣传和摸底调查1次。
6.园艺植物新品种注册登记。开展注册登记工作，年注册登记品种不少于20个，起草印发公告和制发注册登记证书。
7.全省林草种苗生产基地技术指导和服务。开展林草种苗生产基地技术指导和服务不少于3次。</t>
  </si>
  <si>
    <t>完成能力提升人数</t>
  </si>
  <si>
    <t>135</t>
  </si>
  <si>
    <t>人</t>
  </si>
  <si>
    <t>完成135人的能力提升任务，其中新品种保护60人，林业标准化75人。</t>
  </si>
  <si>
    <t>完成林木种苗标准审查和抽检量</t>
  </si>
  <si>
    <t>40</t>
  </si>
  <si>
    <t>批次</t>
  </si>
  <si>
    <t>10个标准，30个种苗批。</t>
  </si>
  <si>
    <t>林草种苗生产基地技术指导和服务</t>
  </si>
  <si>
    <t>次</t>
  </si>
  <si>
    <t>完成全省林草种苗生产基地技术指导和服务不少于3次。</t>
  </si>
  <si>
    <t>档案完整率</t>
  </si>
  <si>
    <t>完成90%档案资料收集及整理。</t>
  </si>
  <si>
    <t>品种转化应用数量</t>
  </si>
  <si>
    <t>通过品种授权或注册登记单位提供证明材料。</t>
  </si>
  <si>
    <t>项目服务对象满意度达到90%以上。</t>
  </si>
  <si>
    <t>预算06表</t>
  </si>
  <si>
    <t>2026年政府性基金预算支出预算表</t>
  </si>
  <si>
    <t>政府性基金预算支出</t>
  </si>
  <si>
    <t>注：我单位2026年预算不涉及部门政府性基金预算支出，故本表为空表。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</si>
  <si>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</si>
  <si>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</si>
  <si>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</si>
  <si>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</si>
  <si>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</si>
  <si>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</si>
  <si>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</si>
  <si>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</si>
  <si>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</si>
  <si>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</si>
  <si>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</si>
  <si>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</si>
  <si>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车辆加油服务</t>
  </si>
  <si>
    <t>C23120302 车辆加油、添加燃料服务</t>
  </si>
  <si>
    <t>车辆维修和保养服务</t>
  </si>
  <si>
    <t>C23120301 车辆维修和保养服务</t>
  </si>
  <si>
    <t>机动车保险服务</t>
  </si>
  <si>
    <t>C1804010201 机动车保险服务</t>
  </si>
  <si>
    <t>A4黑白打印机</t>
  </si>
  <si>
    <t>A02021003 A4黑白打印机</t>
  </si>
  <si>
    <t>台</t>
  </si>
  <si>
    <t>印刷服务</t>
  </si>
  <si>
    <t>C23090101 单证印刷服务</t>
  </si>
  <si>
    <t>页</t>
  </si>
  <si>
    <t>多功能一体机</t>
  </si>
  <si>
    <t>A02020400 多功能一体机</t>
  </si>
  <si>
    <t>信息安全软件</t>
  </si>
  <si>
    <t>A02010301 防火墙</t>
  </si>
  <si>
    <t>套</t>
  </si>
  <si>
    <t>复印纸</t>
  </si>
  <si>
    <t>A05040101 复印纸</t>
  </si>
  <si>
    <t>箱</t>
  </si>
  <si>
    <t>会议椅</t>
  </si>
  <si>
    <t>A05010303 会议椅</t>
  </si>
  <si>
    <t>把</t>
  </si>
  <si>
    <t>基础软件</t>
  </si>
  <si>
    <t>A08060301 基础软件</t>
  </si>
  <si>
    <t>针式打印机</t>
  </si>
  <si>
    <t>A02021006 票据打印机</t>
  </si>
  <si>
    <t>文件柜</t>
  </si>
  <si>
    <t>A05010502 文件柜</t>
  </si>
  <si>
    <t>组</t>
  </si>
  <si>
    <t>物业管理服务</t>
  </si>
  <si>
    <t>C21040001 物业管理服务</t>
  </si>
  <si>
    <t>预算08表</t>
  </si>
  <si>
    <t>2026年部门政府购买服务预算表</t>
  </si>
  <si>
    <t>政府购买服务项目</t>
  </si>
  <si>
    <t>政府购买服务目录</t>
  </si>
  <si>
    <t>注：我单位2026年预算不涉及部门政府购买服务预算，故本表为空表。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</si>
  <si>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</si>
  <si>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</si>
  <si>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</si>
  <si>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</si>
  <si>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</si>
  <si>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</si>
  <si>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</si>
  <si>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</si>
  <si>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</si>
  <si>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</si>
  <si>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</si>
  <si>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</si>
  <si>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</si>
  <si>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</si>
  <si>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</si>
  <si>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</si>
  <si>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</si>
  <si>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</si>
  <si>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</si>
  <si>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</si>
  <si>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</si>
  <si>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</si>
  <si>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</si>
  <si>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</si>
  <si>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</si>
  <si>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注：我单位2026年预算不涉及省对下转移支付预算，故本表为空表。</t>
  </si>
  <si>
    <t>预算09-2表</t>
  </si>
  <si>
    <t>2026年省对下转移支付绩效目标表</t>
  </si>
  <si>
    <t>注：我单位2026年预算不涉及省对下转移支付绩效目标，故本表为空表。</t>
  </si>
  <si>
    <t>预算10表</t>
  </si>
  <si>
    <t>2026年新增资产配置表</t>
  </si>
  <si>
    <t>资产类别</t>
  </si>
  <si>
    <t>资产分类代码.名称</t>
  </si>
  <si>
    <t>资产名称</t>
  </si>
  <si>
    <t>计量单位</t>
  </si>
  <si>
    <t>财政部门批复数（元）</t>
  </si>
  <si>
    <t>单价</t>
  </si>
  <si>
    <t>金额</t>
  </si>
  <si>
    <t>7</t>
  </si>
  <si>
    <t>8</t>
  </si>
  <si>
    <t>设备</t>
  </si>
  <si>
    <t>A02010104 服务器</t>
  </si>
  <si>
    <t>服务器（信创项目）</t>
  </si>
  <si>
    <t>A02010105 台式计算机</t>
  </si>
  <si>
    <t>台式电脑（信创项目）</t>
  </si>
  <si>
    <t>A02010108 便携式计算机</t>
  </si>
  <si>
    <t>笔记本电脑（信创项目）</t>
  </si>
  <si>
    <t>信息安全设备防火墙</t>
  </si>
  <si>
    <t>家具和用品</t>
  </si>
  <si>
    <t>无形资产</t>
  </si>
  <si>
    <t>操作系统（信创项目）</t>
  </si>
  <si>
    <t>注：涉及土地使用权、房屋、公务用车购置，按照现行相关管理制度规定报批，以职能部门审批意见为准。</t>
  </si>
  <si>
    <t>预算11表</t>
  </si>
  <si>
    <t>2026年中央转移支付补助项目支出预算表</t>
  </si>
  <si>
    <t>上级补助</t>
  </si>
  <si>
    <t>2026年云南省高原特色乡土树种国家林木种质资源库项目经费</t>
  </si>
  <si>
    <t>预算12表</t>
  </si>
  <si>
    <t>2026年部门项目支出中期规划预算表</t>
  </si>
  <si>
    <t>项目级次</t>
  </si>
  <si>
    <t>2026年</t>
  </si>
  <si>
    <t>2027年</t>
  </si>
  <si>
    <t>2028年</t>
  </si>
  <si>
    <t>313 事业发展类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</si>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</sst>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Fill="1" applyBorder="1" applyAlignment="1">
      <alignment horizontal="left"/>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6" t="s">
        <v>1</v>
      </c>
      <c r="B2" s="169"/>
      <c r="C2" s="169"/>
      <c r="D2" s="169"/>
    </row>
    <row r="3" ht="21" customHeight="1" spans="1:4">
      <c r="A3" s="94" t="str">
        <f>"单位名称："&amp;"云南省林木种苗工作总站"</f>
        <v>单位名称：云南省林木种苗工作总站</v>
      </c>
      <c r="B3" s="134"/>
      <c r="C3" s="134"/>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8429256.22</v>
      </c>
      <c r="C7" s="23" t="str">
        <f>"一"&amp;"、"&amp;"社会保障和就业支出"</f>
        <v>一、社会保障和就业支出</v>
      </c>
      <c r="D7" s="121">
        <v>2153935.9</v>
      </c>
    </row>
    <row r="8" ht="25.4" customHeight="1" spans="1:4">
      <c r="A8" s="145" t="s">
        <v>9</v>
      </c>
      <c r="B8" s="121"/>
      <c r="C8" s="23" t="str">
        <f>"二"&amp;"、"&amp;"卫生健康支出"</f>
        <v>二、卫生健康支出</v>
      </c>
      <c r="D8" s="121">
        <v>1675140</v>
      </c>
    </row>
    <row r="9" ht="25.4" customHeight="1" spans="1:4">
      <c r="A9" s="145" t="s">
        <v>10</v>
      </c>
      <c r="B9" s="121"/>
      <c r="C9" s="23" t="str">
        <f>"三"&amp;"、"&amp;"节能环保支出"</f>
        <v>三、节能环保支出</v>
      </c>
      <c r="D9" s="121">
        <v>2700000</v>
      </c>
    </row>
    <row r="10" ht="25.4" customHeight="1" spans="1:4">
      <c r="A10" s="145" t="s">
        <v>11</v>
      </c>
      <c r="B10" s="89"/>
      <c r="C10" s="23" t="str">
        <f>"四"&amp;"、"&amp;"农林水支出"</f>
        <v>四、农林水支出</v>
      </c>
      <c r="D10" s="121">
        <v>16813697.31</v>
      </c>
    </row>
    <row r="11" ht="25.4" customHeight="1" spans="1:4">
      <c r="A11" s="145" t="s">
        <v>12</v>
      </c>
      <c r="B11" s="121">
        <v>15352210</v>
      </c>
      <c r="C11" s="23" t="str">
        <f>"五"&amp;"、"&amp;"住房保障支出"</f>
        <v>五、住房保障支出</v>
      </c>
      <c r="D11" s="121">
        <v>981600</v>
      </c>
    </row>
    <row r="12" ht="25.4" customHeight="1" spans="1:4">
      <c r="A12" s="145" t="s">
        <v>13</v>
      </c>
      <c r="B12" s="89">
        <v>3930000</v>
      </c>
      <c r="C12" s="23"/>
      <c r="D12" s="121"/>
    </row>
    <row r="13" ht="25.4" customHeight="1" spans="1:4">
      <c r="A13" s="145" t="s">
        <v>14</v>
      </c>
      <c r="B13" s="89"/>
      <c r="C13" s="23"/>
      <c r="D13" s="121"/>
    </row>
    <row r="14" ht="25.4" customHeight="1" spans="1:4">
      <c r="A14" s="145" t="s">
        <v>15</v>
      </c>
      <c r="B14" s="89"/>
      <c r="C14" s="23"/>
      <c r="D14" s="121"/>
    </row>
    <row r="15" ht="25.4" customHeight="1" spans="1:4">
      <c r="A15" s="170" t="s">
        <v>16</v>
      </c>
      <c r="B15" s="89"/>
      <c r="C15" s="23"/>
      <c r="D15" s="121"/>
    </row>
    <row r="16" ht="25.4" customHeight="1" spans="1:4">
      <c r="A16" s="170" t="s">
        <v>17</v>
      </c>
      <c r="B16" s="121">
        <v>11422210</v>
      </c>
      <c r="C16" s="23"/>
      <c r="D16" s="121"/>
    </row>
    <row r="17" ht="25.4" customHeight="1" spans="1:4">
      <c r="A17" s="171" t="s">
        <v>18</v>
      </c>
      <c r="B17" s="141">
        <v>23781466.22</v>
      </c>
      <c r="C17" s="143" t="s">
        <v>19</v>
      </c>
      <c r="D17" s="141">
        <v>24324373.21</v>
      </c>
    </row>
    <row r="18" ht="25.4" customHeight="1" spans="1:4">
      <c r="A18" s="172" t="s">
        <v>20</v>
      </c>
      <c r="B18" s="141">
        <v>549906.99</v>
      </c>
      <c r="C18" s="173" t="s">
        <v>21</v>
      </c>
      <c r="D18" s="174">
        <v>7000</v>
      </c>
    </row>
    <row r="19" ht="25.4" customHeight="1" spans="1:4">
      <c r="A19" s="175" t="s">
        <v>22</v>
      </c>
      <c r="B19" s="121">
        <v>149906.99</v>
      </c>
      <c r="C19" s="142" t="s">
        <v>22</v>
      </c>
      <c r="D19" s="89"/>
    </row>
    <row r="20" ht="25.4" customHeight="1" spans="1:4">
      <c r="A20" s="175" t="s">
        <v>23</v>
      </c>
      <c r="B20" s="121">
        <v>400000</v>
      </c>
      <c r="C20" s="142" t="s">
        <v>23</v>
      </c>
      <c r="D20" s="89">
        <v>7000</v>
      </c>
    </row>
    <row r="21" ht="25.4" customHeight="1" spans="1:4">
      <c r="A21" s="176" t="s">
        <v>24</v>
      </c>
      <c r="B21" s="141">
        <v>24331373.21</v>
      </c>
      <c r="C21" s="143" t="s">
        <v>25</v>
      </c>
      <c r="D21" s="137">
        <v>24331373.21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7"/>
      <c r="C2" s="27"/>
      <c r="D2" s="27"/>
      <c r="E2" s="27"/>
      <c r="F2" s="27"/>
      <c r="G2" s="27"/>
      <c r="H2" s="27"/>
      <c r="I2" s="27"/>
      <c r="J2" s="47"/>
      <c r="K2" s="27"/>
      <c r="L2" s="27"/>
      <c r="M2" s="27"/>
      <c r="N2" s="27"/>
      <c r="O2" s="27"/>
      <c r="P2" s="27"/>
      <c r="Q2" s="27"/>
      <c r="R2" s="27"/>
      <c r="S2" s="27"/>
    </row>
    <row r="3" ht="20.25" customHeight="1" spans="1:19">
      <c r="A3" s="94" t="str">
        <f>"单位名称："&amp;"云南省林木种苗工作总站"</f>
        <v>单位名称：云南省林木种苗工作总站</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24331373.21</v>
      </c>
      <c r="D8" s="121">
        <v>23781466.22</v>
      </c>
      <c r="E8" s="89">
        <v>8429256.22</v>
      </c>
      <c r="F8" s="89"/>
      <c r="G8" s="89"/>
      <c r="H8" s="89"/>
      <c r="I8" s="89">
        <v>15352210</v>
      </c>
      <c r="J8" s="89">
        <v>3930000</v>
      </c>
      <c r="K8" s="89"/>
      <c r="L8" s="89"/>
      <c r="M8" s="89"/>
      <c r="N8" s="89">
        <v>11422210</v>
      </c>
      <c r="O8" s="89">
        <v>549906.99</v>
      </c>
      <c r="P8" s="89">
        <v>149906.99</v>
      </c>
      <c r="Q8" s="89"/>
      <c r="R8" s="89"/>
      <c r="S8" s="89">
        <v>400000</v>
      </c>
    </row>
    <row r="9" ht="16.5" customHeight="1" spans="1:19">
      <c r="A9" s="167" t="s">
        <v>30</v>
      </c>
      <c r="B9" s="168"/>
      <c r="C9" s="121">
        <v>24331373.21</v>
      </c>
      <c r="D9" s="121">
        <v>23781466.22</v>
      </c>
      <c r="E9" s="89">
        <v>8429256.22</v>
      </c>
      <c r="F9" s="89"/>
      <c r="G9" s="89"/>
      <c r="H9" s="89"/>
      <c r="I9" s="89">
        <v>15352210</v>
      </c>
      <c r="J9" s="89">
        <v>3930000</v>
      </c>
      <c r="K9" s="89"/>
      <c r="L9" s="89"/>
      <c r="M9" s="89"/>
      <c r="N9" s="89">
        <v>11422210</v>
      </c>
      <c r="O9" s="89">
        <v>549906.99</v>
      </c>
      <c r="P9" s="89">
        <v>149906.99</v>
      </c>
      <c r="Q9" s="89"/>
      <c r="R9" s="89"/>
      <c r="S9" s="89">
        <v>400000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0"/>
  <sheetViews>
    <sheetView showZeros="0" topLeftCell="A7"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2" t="str">
        <f>"单位名称："&amp;"云南省林木种苗工作总站"</f>
        <v>单位名称：云南省林木种苗工作总站</v>
      </c>
      <c r="B3" s="103"/>
      <c r="C3" s="59"/>
      <c r="D3" s="59"/>
      <c r="E3" s="59"/>
      <c r="F3" s="59"/>
      <c r="G3" s="6"/>
      <c r="H3" s="59"/>
      <c r="I3" s="59"/>
      <c r="J3" s="6"/>
      <c r="K3" s="59"/>
      <c r="L3" s="59"/>
      <c r="M3" s="6"/>
      <c r="N3" s="6"/>
      <c r="O3" s="104" t="s">
        <v>2</v>
      </c>
    </row>
    <row r="4" ht="18.75" customHeight="1" spans="1:15">
      <c r="A4" s="9" t="s">
        <v>48</v>
      </c>
      <c r="B4" s="9" t="s">
        <v>49</v>
      </c>
      <c r="C4" s="15" t="s">
        <v>30</v>
      </c>
      <c r="D4" s="63" t="s">
        <v>33</v>
      </c>
      <c r="E4" s="63"/>
      <c r="F4" s="63"/>
      <c r="G4" s="146" t="s">
        <v>34</v>
      </c>
      <c r="H4" s="9" t="s">
        <v>35</v>
      </c>
      <c r="I4" s="9" t="s">
        <v>50</v>
      </c>
      <c r="J4" s="10" t="s">
        <v>51</v>
      </c>
      <c r="K4" s="74" t="s">
        <v>52</v>
      </c>
      <c r="L4" s="74" t="s">
        <v>53</v>
      </c>
      <c r="M4" s="74" t="s">
        <v>54</v>
      </c>
      <c r="N4" s="74" t="s">
        <v>55</v>
      </c>
      <c r="O4" s="77" t="s">
        <v>56</v>
      </c>
    </row>
    <row r="5" ht="30" customHeight="1" spans="1:15">
      <c r="A5" s="18"/>
      <c r="B5" s="18"/>
      <c r="C5" s="18"/>
      <c r="D5" s="63" t="s">
        <v>32</v>
      </c>
      <c r="E5" s="63" t="s">
        <v>57</v>
      </c>
      <c r="F5" s="63" t="s">
        <v>58</v>
      </c>
      <c r="G5" s="18"/>
      <c r="H5" s="18"/>
      <c r="I5" s="18"/>
      <c r="J5" s="63" t="s">
        <v>32</v>
      </c>
      <c r="K5" s="85" t="s">
        <v>52</v>
      </c>
      <c r="L5" s="85" t="s">
        <v>53</v>
      </c>
      <c r="M5" s="85" t="s">
        <v>54</v>
      </c>
      <c r="N5" s="85" t="s">
        <v>55</v>
      </c>
      <c r="O5" s="85" t="s">
        <v>56</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59</v>
      </c>
      <c r="B7" s="30" t="s">
        <v>60</v>
      </c>
      <c r="C7" s="121">
        <v>2153935.9</v>
      </c>
      <c r="D7" s="121">
        <v>46115.9</v>
      </c>
      <c r="E7" s="121">
        <v>46115.9</v>
      </c>
      <c r="F7" s="121"/>
      <c r="G7" s="89"/>
      <c r="H7" s="121"/>
      <c r="I7" s="121"/>
      <c r="J7" s="121">
        <v>2107820</v>
      </c>
      <c r="K7" s="121"/>
      <c r="L7" s="121"/>
      <c r="M7" s="89"/>
      <c r="N7" s="121"/>
      <c r="O7" s="121">
        <v>2107820</v>
      </c>
    </row>
    <row r="8" ht="20.25" customHeight="1" spans="1:15">
      <c r="A8" s="129" t="s">
        <v>61</v>
      </c>
      <c r="B8" s="129" t="s">
        <v>62</v>
      </c>
      <c r="C8" s="121">
        <v>2071730</v>
      </c>
      <c r="D8" s="121">
        <v>37530</v>
      </c>
      <c r="E8" s="121">
        <v>37530</v>
      </c>
      <c r="F8" s="121"/>
      <c r="G8" s="89"/>
      <c r="H8" s="121"/>
      <c r="I8" s="121"/>
      <c r="J8" s="121">
        <v>2034200</v>
      </c>
      <c r="K8" s="121"/>
      <c r="L8" s="121"/>
      <c r="M8" s="89"/>
      <c r="N8" s="121"/>
      <c r="O8" s="121">
        <v>2034200</v>
      </c>
    </row>
    <row r="9" ht="20.25" customHeight="1" spans="1:15">
      <c r="A9" s="130" t="s">
        <v>63</v>
      </c>
      <c r="B9" s="130" t="s">
        <v>64</v>
      </c>
      <c r="C9" s="121">
        <v>108530</v>
      </c>
      <c r="D9" s="121">
        <v>37530</v>
      </c>
      <c r="E9" s="121">
        <v>37530</v>
      </c>
      <c r="F9" s="121"/>
      <c r="G9" s="89"/>
      <c r="H9" s="121"/>
      <c r="I9" s="121"/>
      <c r="J9" s="121">
        <v>71000</v>
      </c>
      <c r="K9" s="121"/>
      <c r="L9" s="121"/>
      <c r="M9" s="89"/>
      <c r="N9" s="121"/>
      <c r="O9" s="121">
        <v>71000</v>
      </c>
    </row>
    <row r="10" ht="20.25" customHeight="1" spans="1:15">
      <c r="A10" s="130" t="s">
        <v>65</v>
      </c>
      <c r="B10" s="130" t="s">
        <v>66</v>
      </c>
      <c r="C10" s="121">
        <v>1308800</v>
      </c>
      <c r="D10" s="121"/>
      <c r="E10" s="121"/>
      <c r="F10" s="121"/>
      <c r="G10" s="89"/>
      <c r="H10" s="121"/>
      <c r="I10" s="121"/>
      <c r="J10" s="121">
        <v>1308800</v>
      </c>
      <c r="K10" s="121"/>
      <c r="L10" s="121"/>
      <c r="M10" s="89"/>
      <c r="N10" s="121"/>
      <c r="O10" s="121">
        <v>1308800</v>
      </c>
    </row>
    <row r="11" ht="20.25" customHeight="1" spans="1:15">
      <c r="A11" s="130" t="s">
        <v>67</v>
      </c>
      <c r="B11" s="130" t="s">
        <v>68</v>
      </c>
      <c r="C11" s="121">
        <v>654400</v>
      </c>
      <c r="D11" s="121"/>
      <c r="E11" s="121"/>
      <c r="F11" s="121"/>
      <c r="G11" s="89"/>
      <c r="H11" s="121"/>
      <c r="I11" s="121"/>
      <c r="J11" s="121">
        <v>654400</v>
      </c>
      <c r="K11" s="121"/>
      <c r="L11" s="121"/>
      <c r="M11" s="89"/>
      <c r="N11" s="121"/>
      <c r="O11" s="121">
        <v>654400</v>
      </c>
    </row>
    <row r="12" ht="20.25" customHeight="1" spans="1:15">
      <c r="A12" s="129" t="s">
        <v>69</v>
      </c>
      <c r="B12" s="129" t="s">
        <v>70</v>
      </c>
      <c r="C12" s="121">
        <v>82205.9</v>
      </c>
      <c r="D12" s="121">
        <v>8585.9</v>
      </c>
      <c r="E12" s="121">
        <v>8585.9</v>
      </c>
      <c r="F12" s="121"/>
      <c r="G12" s="89"/>
      <c r="H12" s="121"/>
      <c r="I12" s="121"/>
      <c r="J12" s="121">
        <v>73620</v>
      </c>
      <c r="K12" s="121"/>
      <c r="L12" s="121"/>
      <c r="M12" s="89"/>
      <c r="N12" s="121"/>
      <c r="O12" s="121">
        <v>73620</v>
      </c>
    </row>
    <row r="13" ht="20.25" customHeight="1" spans="1:15">
      <c r="A13" s="130" t="s">
        <v>71</v>
      </c>
      <c r="B13" s="130" t="s">
        <v>70</v>
      </c>
      <c r="C13" s="121">
        <v>82205.9</v>
      </c>
      <c r="D13" s="121">
        <v>8585.9</v>
      </c>
      <c r="E13" s="121">
        <v>8585.9</v>
      </c>
      <c r="F13" s="121"/>
      <c r="G13" s="89"/>
      <c r="H13" s="121"/>
      <c r="I13" s="121"/>
      <c r="J13" s="121">
        <v>73620</v>
      </c>
      <c r="K13" s="121"/>
      <c r="L13" s="121"/>
      <c r="M13" s="89"/>
      <c r="N13" s="121"/>
      <c r="O13" s="121">
        <v>73620</v>
      </c>
    </row>
    <row r="14" ht="20.25" customHeight="1" spans="1:15">
      <c r="A14" s="30" t="s">
        <v>72</v>
      </c>
      <c r="B14" s="30" t="s">
        <v>73</v>
      </c>
      <c r="C14" s="121">
        <v>1675140</v>
      </c>
      <c r="D14" s="121"/>
      <c r="E14" s="121"/>
      <c r="F14" s="121"/>
      <c r="G14" s="89"/>
      <c r="H14" s="121"/>
      <c r="I14" s="121"/>
      <c r="J14" s="121">
        <v>1675140</v>
      </c>
      <c r="K14" s="121"/>
      <c r="L14" s="121"/>
      <c r="M14" s="89"/>
      <c r="N14" s="121"/>
      <c r="O14" s="121">
        <v>1675140</v>
      </c>
    </row>
    <row r="15" ht="20.25" customHeight="1" spans="1:15">
      <c r="A15" s="129" t="s">
        <v>74</v>
      </c>
      <c r="B15" s="129" t="s">
        <v>75</v>
      </c>
      <c r="C15" s="121">
        <v>1675140</v>
      </c>
      <c r="D15" s="121"/>
      <c r="E15" s="121"/>
      <c r="F15" s="121"/>
      <c r="G15" s="89"/>
      <c r="H15" s="121"/>
      <c r="I15" s="121"/>
      <c r="J15" s="121">
        <v>1675140</v>
      </c>
      <c r="K15" s="121"/>
      <c r="L15" s="121"/>
      <c r="M15" s="89"/>
      <c r="N15" s="121"/>
      <c r="O15" s="121">
        <v>1675140</v>
      </c>
    </row>
    <row r="16" ht="20.25" customHeight="1" spans="1:15">
      <c r="A16" s="130" t="s">
        <v>76</v>
      </c>
      <c r="B16" s="130" t="s">
        <v>77</v>
      </c>
      <c r="C16" s="121">
        <v>958000</v>
      </c>
      <c r="D16" s="121"/>
      <c r="E16" s="121"/>
      <c r="F16" s="121"/>
      <c r="G16" s="89"/>
      <c r="H16" s="121"/>
      <c r="I16" s="121"/>
      <c r="J16" s="121">
        <v>958000</v>
      </c>
      <c r="K16" s="121"/>
      <c r="L16" s="121"/>
      <c r="M16" s="89"/>
      <c r="N16" s="121"/>
      <c r="O16" s="121">
        <v>958000</v>
      </c>
    </row>
    <row r="17" ht="20.25" customHeight="1" spans="1:15">
      <c r="A17" s="130" t="s">
        <v>78</v>
      </c>
      <c r="B17" s="130" t="s">
        <v>79</v>
      </c>
      <c r="C17" s="121">
        <v>668000</v>
      </c>
      <c r="D17" s="121"/>
      <c r="E17" s="121"/>
      <c r="F17" s="121"/>
      <c r="G17" s="89"/>
      <c r="H17" s="121"/>
      <c r="I17" s="121"/>
      <c r="J17" s="121">
        <v>668000</v>
      </c>
      <c r="K17" s="121"/>
      <c r="L17" s="121"/>
      <c r="M17" s="89"/>
      <c r="N17" s="121"/>
      <c r="O17" s="121">
        <v>668000</v>
      </c>
    </row>
    <row r="18" ht="20.25" customHeight="1" spans="1:15">
      <c r="A18" s="130" t="s">
        <v>80</v>
      </c>
      <c r="B18" s="130" t="s">
        <v>81</v>
      </c>
      <c r="C18" s="121">
        <v>49140</v>
      </c>
      <c r="D18" s="121"/>
      <c r="E18" s="121"/>
      <c r="F18" s="121"/>
      <c r="G18" s="89"/>
      <c r="H18" s="121"/>
      <c r="I18" s="121"/>
      <c r="J18" s="121">
        <v>49140</v>
      </c>
      <c r="K18" s="121"/>
      <c r="L18" s="121"/>
      <c r="M18" s="89"/>
      <c r="N18" s="121"/>
      <c r="O18" s="121">
        <v>49140</v>
      </c>
    </row>
    <row r="19" ht="20.25" customHeight="1" spans="1:15">
      <c r="A19" s="30" t="s">
        <v>82</v>
      </c>
      <c r="B19" s="30" t="s">
        <v>83</v>
      </c>
      <c r="C19" s="121">
        <v>2700000</v>
      </c>
      <c r="D19" s="121">
        <v>2700000</v>
      </c>
      <c r="E19" s="121"/>
      <c r="F19" s="121">
        <v>2700000</v>
      </c>
      <c r="G19" s="89"/>
      <c r="H19" s="121"/>
      <c r="I19" s="121"/>
      <c r="J19" s="121"/>
      <c r="K19" s="121"/>
      <c r="L19" s="121"/>
      <c r="M19" s="89"/>
      <c r="N19" s="121"/>
      <c r="O19" s="121"/>
    </row>
    <row r="20" ht="20.25" customHeight="1" spans="1:15">
      <c r="A20" s="129" t="s">
        <v>84</v>
      </c>
      <c r="B20" s="129" t="s">
        <v>85</v>
      </c>
      <c r="C20" s="121">
        <v>2700000</v>
      </c>
      <c r="D20" s="121">
        <v>2700000</v>
      </c>
      <c r="E20" s="121"/>
      <c r="F20" s="121">
        <v>2700000</v>
      </c>
      <c r="G20" s="89"/>
      <c r="H20" s="121"/>
      <c r="I20" s="121"/>
      <c r="J20" s="121"/>
      <c r="K20" s="121"/>
      <c r="L20" s="121"/>
      <c r="M20" s="89"/>
      <c r="N20" s="121"/>
      <c r="O20" s="121"/>
    </row>
    <row r="21" ht="20.25" customHeight="1" spans="1:15">
      <c r="A21" s="130" t="s">
        <v>86</v>
      </c>
      <c r="B21" s="130" t="s">
        <v>87</v>
      </c>
      <c r="C21" s="121">
        <v>2700000</v>
      </c>
      <c r="D21" s="121">
        <v>2700000</v>
      </c>
      <c r="E21" s="121"/>
      <c r="F21" s="121">
        <v>2700000</v>
      </c>
      <c r="G21" s="89"/>
      <c r="H21" s="121"/>
      <c r="I21" s="121"/>
      <c r="J21" s="121"/>
      <c r="K21" s="121"/>
      <c r="L21" s="121"/>
      <c r="M21" s="89"/>
      <c r="N21" s="121"/>
      <c r="O21" s="121"/>
    </row>
    <row r="22" ht="20.25" customHeight="1" spans="1:15">
      <c r="A22" s="30" t="s">
        <v>88</v>
      </c>
      <c r="B22" s="30" t="s">
        <v>89</v>
      </c>
      <c r="C22" s="121">
        <v>16813697.31</v>
      </c>
      <c r="D22" s="121">
        <v>5833047.31</v>
      </c>
      <c r="E22" s="121">
        <v>4253140.32</v>
      </c>
      <c r="F22" s="121">
        <v>1579906.99</v>
      </c>
      <c r="G22" s="89"/>
      <c r="H22" s="121"/>
      <c r="I22" s="121"/>
      <c r="J22" s="121">
        <v>10980650</v>
      </c>
      <c r="K22" s="121">
        <v>3923000</v>
      </c>
      <c r="L22" s="121"/>
      <c r="M22" s="89"/>
      <c r="N22" s="121"/>
      <c r="O22" s="121">
        <v>7057650</v>
      </c>
    </row>
    <row r="23" ht="20.25" customHeight="1" spans="1:15">
      <c r="A23" s="129" t="s">
        <v>90</v>
      </c>
      <c r="B23" s="129" t="s">
        <v>91</v>
      </c>
      <c r="C23" s="121">
        <v>16813697.31</v>
      </c>
      <c r="D23" s="121">
        <v>5833047.31</v>
      </c>
      <c r="E23" s="121">
        <v>4253140.32</v>
      </c>
      <c r="F23" s="121">
        <v>1579906.99</v>
      </c>
      <c r="G23" s="89"/>
      <c r="H23" s="121"/>
      <c r="I23" s="121"/>
      <c r="J23" s="121">
        <v>10980650</v>
      </c>
      <c r="K23" s="121">
        <v>3923000</v>
      </c>
      <c r="L23" s="121"/>
      <c r="M23" s="89"/>
      <c r="N23" s="121"/>
      <c r="O23" s="121">
        <v>7057650</v>
      </c>
    </row>
    <row r="24" ht="20.25" customHeight="1" spans="1:15">
      <c r="A24" s="130" t="s">
        <v>92</v>
      </c>
      <c r="B24" s="130" t="s">
        <v>93</v>
      </c>
      <c r="C24" s="121">
        <v>15233790.32</v>
      </c>
      <c r="D24" s="121">
        <v>4253140.32</v>
      </c>
      <c r="E24" s="121">
        <v>4253140.32</v>
      </c>
      <c r="F24" s="121"/>
      <c r="G24" s="89"/>
      <c r="H24" s="121"/>
      <c r="I24" s="121"/>
      <c r="J24" s="121">
        <v>10980650</v>
      </c>
      <c r="K24" s="121">
        <v>3923000</v>
      </c>
      <c r="L24" s="121"/>
      <c r="M24" s="89"/>
      <c r="N24" s="121"/>
      <c r="O24" s="121">
        <v>7057650</v>
      </c>
    </row>
    <row r="25" ht="20.25" customHeight="1" spans="1:15">
      <c r="A25" s="130" t="s">
        <v>94</v>
      </c>
      <c r="B25" s="130" t="s">
        <v>95</v>
      </c>
      <c r="C25" s="121">
        <v>1552901.99</v>
      </c>
      <c r="D25" s="121">
        <v>1552901.99</v>
      </c>
      <c r="E25" s="121"/>
      <c r="F25" s="121">
        <v>1552901.99</v>
      </c>
      <c r="G25" s="89"/>
      <c r="H25" s="121"/>
      <c r="I25" s="121"/>
      <c r="J25" s="121"/>
      <c r="K25" s="121"/>
      <c r="L25" s="121"/>
      <c r="M25" s="89"/>
      <c r="N25" s="121"/>
      <c r="O25" s="121"/>
    </row>
    <row r="26" ht="20.25" customHeight="1" spans="1:15">
      <c r="A26" s="130" t="s">
        <v>96</v>
      </c>
      <c r="B26" s="130" t="s">
        <v>97</v>
      </c>
      <c r="C26" s="121">
        <v>27005</v>
      </c>
      <c r="D26" s="121">
        <v>27005</v>
      </c>
      <c r="E26" s="121"/>
      <c r="F26" s="121">
        <v>27005</v>
      </c>
      <c r="G26" s="89"/>
      <c r="H26" s="121"/>
      <c r="I26" s="121"/>
      <c r="J26" s="121"/>
      <c r="K26" s="121"/>
      <c r="L26" s="121"/>
      <c r="M26" s="89"/>
      <c r="N26" s="121"/>
      <c r="O26" s="121"/>
    </row>
    <row r="27" ht="20.25" customHeight="1" spans="1:15">
      <c r="A27" s="30" t="s">
        <v>98</v>
      </c>
      <c r="B27" s="30" t="s">
        <v>99</v>
      </c>
      <c r="C27" s="121">
        <v>981600</v>
      </c>
      <c r="D27" s="121"/>
      <c r="E27" s="121"/>
      <c r="F27" s="121"/>
      <c r="G27" s="89"/>
      <c r="H27" s="121"/>
      <c r="I27" s="121"/>
      <c r="J27" s="121">
        <v>981600</v>
      </c>
      <c r="K27" s="121"/>
      <c r="L27" s="121"/>
      <c r="M27" s="89"/>
      <c r="N27" s="121"/>
      <c r="O27" s="121">
        <v>981600</v>
      </c>
    </row>
    <row r="28" ht="20.25" customHeight="1" spans="1:15">
      <c r="A28" s="129" t="s">
        <v>100</v>
      </c>
      <c r="B28" s="129" t="s">
        <v>101</v>
      </c>
      <c r="C28" s="121">
        <v>981600</v>
      </c>
      <c r="D28" s="121"/>
      <c r="E28" s="121"/>
      <c r="F28" s="121"/>
      <c r="G28" s="89"/>
      <c r="H28" s="121"/>
      <c r="I28" s="121"/>
      <c r="J28" s="121">
        <v>981600</v>
      </c>
      <c r="K28" s="121"/>
      <c r="L28" s="121"/>
      <c r="M28" s="89"/>
      <c r="N28" s="121"/>
      <c r="O28" s="121">
        <v>981600</v>
      </c>
    </row>
    <row r="29" ht="20.25" customHeight="1" spans="1:15">
      <c r="A29" s="130" t="s">
        <v>102</v>
      </c>
      <c r="B29" s="130" t="s">
        <v>103</v>
      </c>
      <c r="C29" s="121">
        <v>981600</v>
      </c>
      <c r="D29" s="121"/>
      <c r="E29" s="121"/>
      <c r="F29" s="121"/>
      <c r="G29" s="89"/>
      <c r="H29" s="121"/>
      <c r="I29" s="121"/>
      <c r="J29" s="121">
        <v>981600</v>
      </c>
      <c r="K29" s="121"/>
      <c r="L29" s="121"/>
      <c r="M29" s="89"/>
      <c r="N29" s="121"/>
      <c r="O29" s="121">
        <v>981600</v>
      </c>
    </row>
    <row r="30" ht="17.25" customHeight="1" spans="1:15">
      <c r="A30" s="105" t="s">
        <v>104</v>
      </c>
      <c r="B30" s="106" t="s">
        <v>104</v>
      </c>
      <c r="C30" s="121">
        <v>24324373.21</v>
      </c>
      <c r="D30" s="121">
        <v>8579163.21</v>
      </c>
      <c r="E30" s="121">
        <v>4299256.22</v>
      </c>
      <c r="F30" s="121">
        <v>4279906.99</v>
      </c>
      <c r="G30" s="89"/>
      <c r="H30" s="121"/>
      <c r="I30" s="121"/>
      <c r="J30" s="121">
        <v>15745210</v>
      </c>
      <c r="K30" s="121">
        <v>3923000</v>
      </c>
      <c r="L30" s="121"/>
      <c r="M30" s="89"/>
      <c r="N30" s="121"/>
      <c r="O30" s="121">
        <v>11822210</v>
      </c>
    </row>
  </sheetData>
  <mergeCells count="11">
    <mergeCell ref="A2:O2"/>
    <mergeCell ref="A3:L3"/>
    <mergeCell ref="D4:F4"/>
    <mergeCell ref="J4:O4"/>
    <mergeCell ref="A30:B30"/>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105</v>
      </c>
    </row>
    <row r="2" ht="31.5" customHeight="1" spans="1:4">
      <c r="A2" s="46" t="s">
        <v>106</v>
      </c>
      <c r="B2" s="133"/>
      <c r="C2" s="133"/>
      <c r="D2" s="133"/>
    </row>
    <row r="3" ht="17.25" customHeight="1" spans="1:4">
      <c r="A3" s="4" t="str">
        <f>"单位名称："&amp;"云南省林木种苗工作总站"</f>
        <v>单位名称：云南省林木种苗工作总站</v>
      </c>
      <c r="B3" s="134"/>
      <c r="C3" s="134"/>
      <c r="D3" s="95" t="s">
        <v>2</v>
      </c>
    </row>
    <row r="4" ht="24.65" customHeight="1" spans="1:4">
      <c r="A4" s="10" t="s">
        <v>3</v>
      </c>
      <c r="B4" s="12"/>
      <c r="C4" s="10" t="s">
        <v>4</v>
      </c>
      <c r="D4" s="12"/>
    </row>
    <row r="5" ht="15.65" customHeight="1" spans="1:4">
      <c r="A5" s="15" t="s">
        <v>5</v>
      </c>
      <c r="B5" s="135" t="s">
        <v>6</v>
      </c>
      <c r="C5" s="15" t="s">
        <v>107</v>
      </c>
      <c r="D5" s="135" t="s">
        <v>6</v>
      </c>
    </row>
    <row r="6" ht="14.15" customHeight="1" spans="1:4">
      <c r="A6" s="18"/>
      <c r="B6" s="17"/>
      <c r="C6" s="18"/>
      <c r="D6" s="17"/>
    </row>
    <row r="7" ht="29.15" customHeight="1" spans="1:4">
      <c r="A7" s="136" t="s">
        <v>108</v>
      </c>
      <c r="B7" s="137">
        <v>8429256.22</v>
      </c>
      <c r="C7" s="138" t="s">
        <v>109</v>
      </c>
      <c r="D7" s="137">
        <v>8579163.21</v>
      </c>
    </row>
    <row r="8" ht="29.15" customHeight="1" spans="1:4">
      <c r="A8" s="139" t="s">
        <v>110</v>
      </c>
      <c r="B8" s="89">
        <v>8429256.22</v>
      </c>
      <c r="C8" s="23" t="str">
        <f>"（一）"&amp;"社会保障和就业支出"</f>
        <v>（一）社会保障和就业支出</v>
      </c>
      <c r="D8" s="89">
        <v>46115.9</v>
      </c>
    </row>
    <row r="9" ht="29.15" customHeight="1" spans="1:4">
      <c r="A9" s="139" t="s">
        <v>111</v>
      </c>
      <c r="B9" s="89"/>
      <c r="C9" s="23" t="str">
        <f>"（二）"&amp;"卫生健康支出"</f>
        <v>（二）卫生健康支出</v>
      </c>
      <c r="D9" s="89"/>
    </row>
    <row r="10" ht="29.15" customHeight="1" spans="1:4">
      <c r="A10" s="139" t="s">
        <v>112</v>
      </c>
      <c r="B10" s="89"/>
      <c r="C10" s="23" t="str">
        <f>"（三）"&amp;"节能环保支出"</f>
        <v>（三）节能环保支出</v>
      </c>
      <c r="D10" s="89">
        <v>2700000</v>
      </c>
    </row>
    <row r="11" ht="29.15" customHeight="1" spans="1:4">
      <c r="A11" s="140" t="s">
        <v>113</v>
      </c>
      <c r="B11" s="141">
        <v>149906.99</v>
      </c>
      <c r="C11" s="23" t="str">
        <f>"（四）"&amp;"农林水支出"</f>
        <v>（四）农林水支出</v>
      </c>
      <c r="D11" s="89">
        <v>5833047.31</v>
      </c>
    </row>
    <row r="12" ht="29.15" customHeight="1" spans="1:4">
      <c r="A12" s="139" t="s">
        <v>110</v>
      </c>
      <c r="B12" s="121">
        <v>149906.99</v>
      </c>
      <c r="C12" s="23" t="str">
        <f>"（五）"&amp;"住房保障支出"</f>
        <v>（五）住房保障支出</v>
      </c>
      <c r="D12" s="89"/>
    </row>
    <row r="13" ht="29.15" customHeight="1" spans="1:4">
      <c r="A13" s="142" t="s">
        <v>111</v>
      </c>
      <c r="B13" s="121"/>
      <c r="C13" s="143"/>
      <c r="D13" s="141"/>
    </row>
    <row r="14" ht="29.15" customHeight="1" spans="1:4">
      <c r="A14" s="142" t="s">
        <v>112</v>
      </c>
      <c r="B14" s="141"/>
      <c r="C14" s="143"/>
      <c r="D14" s="141"/>
    </row>
    <row r="15" ht="29.15" customHeight="1" spans="1:4">
      <c r="A15" s="144"/>
      <c r="B15" s="141"/>
      <c r="C15" s="145" t="s">
        <v>114</v>
      </c>
      <c r="D15" s="141"/>
    </row>
    <row r="16" ht="29.15" customHeight="1" spans="1:4">
      <c r="A16" s="144" t="s">
        <v>115</v>
      </c>
      <c r="B16" s="141">
        <v>8579163.21</v>
      </c>
      <c r="C16" s="143" t="s">
        <v>25</v>
      </c>
      <c r="D16" s="141">
        <v>8579163.21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9"/>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6"/>
      <c r="G1" s="56" t="s">
        <v>116</v>
      </c>
    </row>
    <row r="2" ht="39" customHeight="1" spans="1:7">
      <c r="A2" s="3" t="s">
        <v>117</v>
      </c>
      <c r="B2" s="3"/>
      <c r="C2" s="3"/>
      <c r="D2" s="3"/>
      <c r="E2" s="3"/>
      <c r="F2" s="3"/>
      <c r="G2" s="3"/>
    </row>
    <row r="3" ht="18" customHeight="1" spans="1:7">
      <c r="A3" s="4" t="str">
        <f>"单位名称："&amp;"云南省林木种苗工作总站"</f>
        <v>单位名称：云南省林木种苗工作总站</v>
      </c>
      <c r="F3" s="104"/>
      <c r="G3" s="104" t="s">
        <v>2</v>
      </c>
    </row>
    <row r="4" ht="20.25" customHeight="1" spans="1:7">
      <c r="A4" s="123" t="s">
        <v>118</v>
      </c>
      <c r="B4" s="124"/>
      <c r="C4" s="125" t="s">
        <v>30</v>
      </c>
      <c r="D4" s="11" t="s">
        <v>57</v>
      </c>
      <c r="E4" s="11"/>
      <c r="F4" s="12"/>
      <c r="G4" s="125" t="s">
        <v>58</v>
      </c>
    </row>
    <row r="5" ht="20.25" customHeight="1" spans="1:7">
      <c r="A5" s="126" t="s">
        <v>48</v>
      </c>
      <c r="B5" s="127" t="s">
        <v>49</v>
      </c>
      <c r="C5" s="96"/>
      <c r="D5" s="96" t="s">
        <v>32</v>
      </c>
      <c r="E5" s="96" t="s">
        <v>119</v>
      </c>
      <c r="F5" s="96" t="s">
        <v>120</v>
      </c>
      <c r="G5" s="96"/>
    </row>
    <row r="6" ht="13.5" customHeight="1" spans="1:7">
      <c r="A6" s="128" t="s">
        <v>121</v>
      </c>
      <c r="B6" s="128" t="s">
        <v>122</v>
      </c>
      <c r="C6" s="128" t="s">
        <v>123</v>
      </c>
      <c r="D6" s="63"/>
      <c r="E6" s="128" t="s">
        <v>124</v>
      </c>
      <c r="F6" s="128" t="s">
        <v>125</v>
      </c>
      <c r="G6" s="128" t="s">
        <v>126</v>
      </c>
    </row>
    <row r="7" ht="18" customHeight="1" spans="1:7">
      <c r="A7" s="30" t="s">
        <v>59</v>
      </c>
      <c r="B7" s="30" t="s">
        <v>60</v>
      </c>
      <c r="C7" s="22">
        <v>46115.9</v>
      </c>
      <c r="D7" s="22">
        <v>46115.9</v>
      </c>
      <c r="E7" s="22">
        <v>8585.9</v>
      </c>
      <c r="F7" s="22">
        <v>37530</v>
      </c>
      <c r="G7" s="22"/>
    </row>
    <row r="8" ht="18" customHeight="1" spans="1:7">
      <c r="A8" s="30" t="s">
        <v>61</v>
      </c>
      <c r="B8" s="129" t="s">
        <v>62</v>
      </c>
      <c r="C8" s="22">
        <v>37530</v>
      </c>
      <c r="D8" s="22">
        <v>37530</v>
      </c>
      <c r="E8" s="22"/>
      <c r="F8" s="22">
        <v>37530</v>
      </c>
      <c r="G8" s="22"/>
    </row>
    <row r="9" ht="18" customHeight="1" spans="1:7">
      <c r="A9" s="30" t="s">
        <v>63</v>
      </c>
      <c r="B9" s="130" t="s">
        <v>64</v>
      </c>
      <c r="C9" s="22">
        <v>37530</v>
      </c>
      <c r="D9" s="22">
        <v>37530</v>
      </c>
      <c r="E9" s="22"/>
      <c r="F9" s="22">
        <v>37530</v>
      </c>
      <c r="G9" s="22"/>
    </row>
    <row r="10" ht="18" customHeight="1" spans="1:7">
      <c r="A10" s="30" t="s">
        <v>69</v>
      </c>
      <c r="B10" s="129" t="s">
        <v>70</v>
      </c>
      <c r="C10" s="22">
        <v>8585.9</v>
      </c>
      <c r="D10" s="22">
        <v>8585.9</v>
      </c>
      <c r="E10" s="22">
        <v>8585.9</v>
      </c>
      <c r="F10" s="22"/>
      <c r="G10" s="22"/>
    </row>
    <row r="11" ht="18" customHeight="1" spans="1:7">
      <c r="A11" s="30" t="s">
        <v>71</v>
      </c>
      <c r="B11" s="130" t="s">
        <v>70</v>
      </c>
      <c r="C11" s="22">
        <v>8585.9</v>
      </c>
      <c r="D11" s="22">
        <v>8585.9</v>
      </c>
      <c r="E11" s="22">
        <v>8585.9</v>
      </c>
      <c r="F11" s="22"/>
      <c r="G11" s="22"/>
    </row>
    <row r="12" ht="18" customHeight="1" spans="1:7">
      <c r="A12" s="30" t="s">
        <v>82</v>
      </c>
      <c r="B12" s="30" t="s">
        <v>83</v>
      </c>
      <c r="C12" s="22">
        <v>2700000</v>
      </c>
      <c r="D12" s="22"/>
      <c r="E12" s="22"/>
      <c r="F12" s="22"/>
      <c r="G12" s="22">
        <v>2700000</v>
      </c>
    </row>
    <row r="13" ht="18" customHeight="1" spans="1:7">
      <c r="A13" s="30" t="s">
        <v>84</v>
      </c>
      <c r="B13" s="129" t="s">
        <v>85</v>
      </c>
      <c r="C13" s="22">
        <v>2700000</v>
      </c>
      <c r="D13" s="22"/>
      <c r="E13" s="22"/>
      <c r="F13" s="22"/>
      <c r="G13" s="22">
        <v>2700000</v>
      </c>
    </row>
    <row r="14" ht="18" customHeight="1" spans="1:7">
      <c r="A14" s="30" t="s">
        <v>86</v>
      </c>
      <c r="B14" s="130" t="s">
        <v>87</v>
      </c>
      <c r="C14" s="22">
        <v>2700000</v>
      </c>
      <c r="D14" s="22"/>
      <c r="E14" s="22"/>
      <c r="F14" s="22"/>
      <c r="G14" s="22">
        <v>2700000</v>
      </c>
    </row>
    <row r="15" ht="18" customHeight="1" spans="1:7">
      <c r="A15" s="30" t="s">
        <v>88</v>
      </c>
      <c r="B15" s="30" t="s">
        <v>89</v>
      </c>
      <c r="C15" s="22">
        <v>5683140.32</v>
      </c>
      <c r="D15" s="22">
        <v>4253140.32</v>
      </c>
      <c r="E15" s="22">
        <v>4089558</v>
      </c>
      <c r="F15" s="22">
        <v>163582.32</v>
      </c>
      <c r="G15" s="22">
        <v>1430000</v>
      </c>
    </row>
    <row r="16" ht="18" customHeight="1" spans="1:7">
      <c r="A16" s="30" t="s">
        <v>90</v>
      </c>
      <c r="B16" s="129" t="s">
        <v>91</v>
      </c>
      <c r="C16" s="22">
        <v>5683140.32</v>
      </c>
      <c r="D16" s="22">
        <v>4253140.32</v>
      </c>
      <c r="E16" s="22">
        <v>4089558</v>
      </c>
      <c r="F16" s="22">
        <v>163582.32</v>
      </c>
      <c r="G16" s="22">
        <v>1430000</v>
      </c>
    </row>
    <row r="17" ht="18" customHeight="1" spans="1:7">
      <c r="A17" s="30" t="s">
        <v>92</v>
      </c>
      <c r="B17" s="130" t="s">
        <v>93</v>
      </c>
      <c r="C17" s="22">
        <v>4253140.32</v>
      </c>
      <c r="D17" s="22">
        <v>4253140.32</v>
      </c>
      <c r="E17" s="22">
        <v>4089558</v>
      </c>
      <c r="F17" s="22">
        <v>163582.32</v>
      </c>
      <c r="G17" s="22"/>
    </row>
    <row r="18" ht="18" customHeight="1" spans="1:7">
      <c r="A18" s="30" t="s">
        <v>94</v>
      </c>
      <c r="B18" s="130" t="s">
        <v>95</v>
      </c>
      <c r="C18" s="22">
        <v>1430000</v>
      </c>
      <c r="D18" s="22"/>
      <c r="E18" s="22"/>
      <c r="F18" s="22"/>
      <c r="G18" s="22">
        <v>1430000</v>
      </c>
    </row>
    <row r="19" ht="18" customHeight="1" spans="1:7">
      <c r="A19" s="131" t="s">
        <v>104</v>
      </c>
      <c r="B19" s="132" t="s">
        <v>104</v>
      </c>
      <c r="C19" s="22">
        <v>8429256.22</v>
      </c>
      <c r="D19" s="22">
        <v>4299256.22</v>
      </c>
      <c r="E19" s="22">
        <v>4098143.9</v>
      </c>
      <c r="F19" s="22">
        <v>201112.32</v>
      </c>
      <c r="G19" s="22">
        <v>4130000</v>
      </c>
    </row>
  </sheetData>
  <mergeCells count="7">
    <mergeCell ref="A2:G2"/>
    <mergeCell ref="A3:E3"/>
    <mergeCell ref="A4:B4"/>
    <mergeCell ref="D4:F4"/>
    <mergeCell ref="A19:B19"/>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8" sqref="A8:D8"/>
    </sheetView>
  </sheetViews>
  <sheetFormatPr defaultColWidth="9.14166666666667" defaultRowHeight="14.25" customHeight="1" outlineLevelRow="7" outlineLevelCol="5"/>
  <cols>
    <col min="1" max="1" width="27.425" customWidth="1"/>
    <col min="2" max="6" width="31.175" customWidth="1"/>
  </cols>
  <sheetData>
    <row r="1" ht="12" customHeight="1" spans="1:6">
      <c r="A1" s="117"/>
      <c r="B1" s="117"/>
      <c r="C1" s="61"/>
      <c r="F1" s="60" t="s">
        <v>127</v>
      </c>
    </row>
    <row r="2" ht="25.5" customHeight="1" spans="1:6">
      <c r="A2" s="118" t="s">
        <v>128</v>
      </c>
      <c r="B2" s="118"/>
      <c r="C2" s="118"/>
      <c r="D2" s="118"/>
      <c r="E2" s="118"/>
      <c r="F2" s="118"/>
    </row>
    <row r="3" ht="15.75" customHeight="1" spans="1:6">
      <c r="A3" s="4" t="str">
        <f>"单位名称："&amp;"云南省林木种苗工作总站"</f>
        <v>单位名称：云南省林木种苗工作总站</v>
      </c>
      <c r="B3" s="117"/>
      <c r="C3" s="61"/>
      <c r="F3" s="60" t="s">
        <v>129</v>
      </c>
    </row>
    <row r="4" ht="19.5" customHeight="1" spans="1:6">
      <c r="A4" s="9" t="s">
        <v>130</v>
      </c>
      <c r="B4" s="15" t="s">
        <v>131</v>
      </c>
      <c r="C4" s="10" t="s">
        <v>132</v>
      </c>
      <c r="D4" s="11"/>
      <c r="E4" s="12"/>
      <c r="F4" s="15" t="s">
        <v>133</v>
      </c>
    </row>
    <row r="5" ht="19.5" customHeight="1" spans="1:6">
      <c r="A5" s="17"/>
      <c r="B5" s="18"/>
      <c r="C5" s="63" t="s">
        <v>32</v>
      </c>
      <c r="D5" s="63" t="s">
        <v>134</v>
      </c>
      <c r="E5" s="63" t="s">
        <v>135</v>
      </c>
      <c r="F5" s="18"/>
    </row>
    <row r="6" ht="18.75" customHeight="1" spans="1:6">
      <c r="A6" s="119">
        <v>1</v>
      </c>
      <c r="B6" s="119">
        <v>2</v>
      </c>
      <c r="C6" s="120">
        <v>3</v>
      </c>
      <c r="D6" s="119">
        <v>4</v>
      </c>
      <c r="E6" s="119">
        <v>5</v>
      </c>
      <c r="F6" s="119">
        <v>6</v>
      </c>
    </row>
    <row r="7" ht="18.75" customHeight="1" spans="1:6">
      <c r="A7" s="121"/>
      <c r="B7" s="121"/>
      <c r="C7" s="122"/>
      <c r="D7" s="121"/>
      <c r="E7" s="121"/>
      <c r="F7" s="121"/>
    </row>
    <row r="8" customHeight="1" spans="1:6">
      <c r="A8" s="34" t="s">
        <v>136</v>
      </c>
      <c r="B8" s="34"/>
      <c r="C8" s="34"/>
      <c r="D8" s="34"/>
    </row>
  </sheetData>
  <mergeCells count="7">
    <mergeCell ref="A2:F2"/>
    <mergeCell ref="A3:D3"/>
    <mergeCell ref="C4:E4"/>
    <mergeCell ref="A8:D8"/>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3"/>
  <sheetViews>
    <sheetView showZeros="0" topLeftCell="A29"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137</v>
      </c>
    </row>
    <row r="2" ht="27.75" customHeight="1" spans="1:23">
      <c r="A2" s="27" t="s">
        <v>138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"单位名称："&amp;"云南省林木种苗工作总站"</f>
        <v>单位名称：云南省林木种苗工作总站</v>
      </c>
      <c r="B3" s="5"/>
      <c r="C3" s="5"/>
      <c r="D3" s="5"/>
      <c r="E3" s="5"/>
      <c r="F3" s="5"/>
      <c r="G3" s="5"/>
      <c r="H3" s="6"/>
      <c r="I3" s="6"/>
      <c r="J3" s="6"/>
      <c r="K3" s="6"/>
      <c r="L3" s="6"/>
      <c r="M3" s="6"/>
      <c r="N3" s="6"/>
      <c r="O3" s="6"/>
      <c r="P3" s="6"/>
      <c r="Q3" s="6"/>
      <c r="U3" s="108"/>
      <c r="W3" s="104" t="s">
        <v>129</v>
      </c>
    </row>
    <row r="4" ht="21.75" customHeight="1" spans="1:23">
      <c r="A4" s="8" t="s">
        <v>139</v>
      </c>
      <c r="B4" s="8" t="s">
        <v>140</v>
      </c>
      <c r="C4" s="8" t="s">
        <v>141</v>
      </c>
      <c r="D4" s="9" t="s">
        <v>142</v>
      </c>
      <c r="E4" s="9" t="s">
        <v>143</v>
      </c>
      <c r="F4" s="9" t="s">
        <v>144</v>
      </c>
      <c r="G4" s="9" t="s">
        <v>145</v>
      </c>
      <c r="H4" s="63" t="s">
        <v>146</v>
      </c>
      <c r="I4" s="63"/>
      <c r="J4" s="63"/>
      <c r="K4" s="63"/>
      <c r="L4" s="110"/>
      <c r="M4" s="110"/>
      <c r="N4" s="110"/>
      <c r="O4" s="110"/>
      <c r="P4" s="110"/>
      <c r="Q4" s="48"/>
      <c r="R4" s="63"/>
      <c r="S4" s="63"/>
      <c r="T4" s="63"/>
      <c r="U4" s="63"/>
      <c r="V4" s="63"/>
      <c r="W4" s="63"/>
    </row>
    <row r="5" ht="21.75" customHeight="1" spans="1:23">
      <c r="A5" s="13"/>
      <c r="B5" s="13"/>
      <c r="C5" s="13"/>
      <c r="D5" s="14"/>
      <c r="E5" s="14"/>
      <c r="F5" s="14"/>
      <c r="G5" s="14"/>
      <c r="H5" s="63" t="s">
        <v>30</v>
      </c>
      <c r="I5" s="48" t="s">
        <v>33</v>
      </c>
      <c r="J5" s="48"/>
      <c r="K5" s="48"/>
      <c r="L5" s="110"/>
      <c r="M5" s="110"/>
      <c r="N5" s="110" t="s">
        <v>147</v>
      </c>
      <c r="O5" s="110"/>
      <c r="P5" s="110"/>
      <c r="Q5" s="48" t="s">
        <v>36</v>
      </c>
      <c r="R5" s="63" t="s">
        <v>51</v>
      </c>
      <c r="S5" s="48"/>
      <c r="T5" s="48"/>
      <c r="U5" s="48"/>
      <c r="V5" s="48"/>
      <c r="W5" s="48"/>
    </row>
    <row r="6" ht="15" customHeight="1" spans="1:23">
      <c r="A6" s="16"/>
      <c r="B6" s="16"/>
      <c r="C6" s="16"/>
      <c r="D6" s="17"/>
      <c r="E6" s="17"/>
      <c r="F6" s="17"/>
      <c r="G6" s="17"/>
      <c r="H6" s="63"/>
      <c r="I6" s="48" t="s">
        <v>148</v>
      </c>
      <c r="J6" s="48" t="s">
        <v>149</v>
      </c>
      <c r="K6" s="48" t="s">
        <v>150</v>
      </c>
      <c r="L6" s="114" t="s">
        <v>151</v>
      </c>
      <c r="M6" s="114" t="s">
        <v>152</v>
      </c>
      <c r="N6" s="114" t="s">
        <v>33</v>
      </c>
      <c r="O6" s="114" t="s">
        <v>34</v>
      </c>
      <c r="P6" s="114" t="s">
        <v>35</v>
      </c>
      <c r="Q6" s="48"/>
      <c r="R6" s="48" t="s">
        <v>32</v>
      </c>
      <c r="S6" s="48" t="s">
        <v>43</v>
      </c>
      <c r="T6" s="48" t="s">
        <v>153</v>
      </c>
      <c r="U6" s="48" t="s">
        <v>39</v>
      </c>
      <c r="V6" s="48" t="s">
        <v>40</v>
      </c>
      <c r="W6" s="48" t="s">
        <v>41</v>
      </c>
    </row>
    <row r="7" ht="27.75" customHeight="1" spans="1:23">
      <c r="A7" s="16"/>
      <c r="B7" s="16"/>
      <c r="C7" s="16"/>
      <c r="D7" s="17"/>
      <c r="E7" s="17"/>
      <c r="F7" s="17"/>
      <c r="G7" s="17"/>
      <c r="H7" s="63"/>
      <c r="I7" s="48"/>
      <c r="J7" s="48"/>
      <c r="K7" s="48"/>
      <c r="L7" s="114"/>
      <c r="M7" s="114"/>
      <c r="N7" s="114"/>
      <c r="O7" s="114"/>
      <c r="P7" s="114"/>
      <c r="Q7" s="48"/>
      <c r="R7" s="48"/>
      <c r="S7" s="48"/>
      <c r="T7" s="48"/>
      <c r="U7" s="48"/>
      <c r="V7" s="48"/>
      <c r="W7" s="48"/>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19771466.22</v>
      </c>
      <c r="I9" s="22">
        <v>4299256.22</v>
      </c>
      <c r="J9" s="22">
        <v>1070036.56</v>
      </c>
      <c r="K9" s="22">
        <v>19110</v>
      </c>
      <c r="L9" s="22">
        <v>3210109.66</v>
      </c>
      <c r="M9" s="22"/>
      <c r="N9" s="22"/>
      <c r="O9" s="22"/>
      <c r="P9" s="22"/>
      <c r="Q9" s="22"/>
      <c r="R9" s="22">
        <v>15472210</v>
      </c>
      <c r="S9" s="22">
        <v>3650000</v>
      </c>
      <c r="T9" s="22"/>
      <c r="U9" s="22"/>
      <c r="V9" s="22"/>
      <c r="W9" s="22">
        <v>11822210</v>
      </c>
    </row>
    <row r="10" ht="31.4" customHeight="1" spans="1:23">
      <c r="A10" s="116" t="s">
        <v>45</v>
      </c>
      <c r="B10" s="112" t="s">
        <v>154</v>
      </c>
      <c r="C10" s="23" t="s">
        <v>155</v>
      </c>
      <c r="D10" s="23" t="s">
        <v>92</v>
      </c>
      <c r="E10" s="23" t="s">
        <v>93</v>
      </c>
      <c r="F10" s="23" t="s">
        <v>156</v>
      </c>
      <c r="G10" s="23" t="s">
        <v>157</v>
      </c>
      <c r="H10" s="22">
        <v>3232296</v>
      </c>
      <c r="I10" s="22">
        <v>3232296</v>
      </c>
      <c r="J10" s="22">
        <v>803301.5</v>
      </c>
      <c r="K10" s="22">
        <v>19090</v>
      </c>
      <c r="L10" s="22">
        <v>2409904.5</v>
      </c>
      <c r="M10" s="22"/>
      <c r="N10" s="22"/>
      <c r="O10" s="22"/>
      <c r="P10" s="22"/>
      <c r="Q10" s="22"/>
      <c r="R10" s="22"/>
      <c r="S10" s="22"/>
      <c r="T10" s="22"/>
      <c r="U10" s="22"/>
      <c r="V10" s="22"/>
      <c r="W10" s="22"/>
    </row>
    <row r="11" ht="31.4" customHeight="1" spans="1:23">
      <c r="A11" s="116" t="s">
        <v>45</v>
      </c>
      <c r="B11" s="112" t="s">
        <v>154</v>
      </c>
      <c r="C11" s="23" t="s">
        <v>155</v>
      </c>
      <c r="D11" s="23" t="s">
        <v>92</v>
      </c>
      <c r="E11" s="23" t="s">
        <v>93</v>
      </c>
      <c r="F11" s="23" t="s">
        <v>158</v>
      </c>
      <c r="G11" s="23" t="s">
        <v>159</v>
      </c>
      <c r="H11" s="22">
        <v>1032</v>
      </c>
      <c r="I11" s="22">
        <v>1032</v>
      </c>
      <c r="J11" s="22">
        <v>253</v>
      </c>
      <c r="K11" s="22">
        <v>20</v>
      </c>
      <c r="L11" s="22">
        <v>759</v>
      </c>
      <c r="M11" s="22"/>
      <c r="N11" s="22"/>
      <c r="O11" s="22"/>
      <c r="P11" s="22"/>
      <c r="Q11" s="22"/>
      <c r="R11" s="22"/>
      <c r="S11" s="22"/>
      <c r="T11" s="22"/>
      <c r="U11" s="22"/>
      <c r="V11" s="22"/>
      <c r="W11" s="22"/>
    </row>
    <row r="12" ht="31.4" customHeight="1" spans="1:23">
      <c r="A12" s="116" t="s">
        <v>45</v>
      </c>
      <c r="B12" s="112" t="s">
        <v>154</v>
      </c>
      <c r="C12" s="23" t="s">
        <v>155</v>
      </c>
      <c r="D12" s="23" t="s">
        <v>92</v>
      </c>
      <c r="E12" s="23" t="s">
        <v>93</v>
      </c>
      <c r="F12" s="23" t="s">
        <v>160</v>
      </c>
      <c r="G12" s="23" t="s">
        <v>161</v>
      </c>
      <c r="H12" s="22">
        <v>269358</v>
      </c>
      <c r="I12" s="22">
        <v>269358</v>
      </c>
      <c r="J12" s="22">
        <v>67339.5</v>
      </c>
      <c r="K12" s="22"/>
      <c r="L12" s="22">
        <v>202018.5</v>
      </c>
      <c r="M12" s="22"/>
      <c r="N12" s="22"/>
      <c r="O12" s="22"/>
      <c r="P12" s="22"/>
      <c r="Q12" s="22"/>
      <c r="R12" s="22"/>
      <c r="S12" s="22"/>
      <c r="T12" s="22"/>
      <c r="U12" s="22"/>
      <c r="V12" s="22"/>
      <c r="W12" s="22"/>
    </row>
    <row r="13" ht="31.4" customHeight="1" spans="1:23">
      <c r="A13" s="116" t="s">
        <v>45</v>
      </c>
      <c r="B13" s="112" t="s">
        <v>154</v>
      </c>
      <c r="C13" s="23" t="s">
        <v>155</v>
      </c>
      <c r="D13" s="23" t="s">
        <v>92</v>
      </c>
      <c r="E13" s="23" t="s">
        <v>93</v>
      </c>
      <c r="F13" s="23" t="s">
        <v>162</v>
      </c>
      <c r="G13" s="23" t="s">
        <v>163</v>
      </c>
      <c r="H13" s="22">
        <v>4580000</v>
      </c>
      <c r="I13" s="22">
        <v>586872</v>
      </c>
      <c r="J13" s="22">
        <v>146718</v>
      </c>
      <c r="K13" s="22"/>
      <c r="L13" s="22">
        <v>440154</v>
      </c>
      <c r="M13" s="22"/>
      <c r="N13" s="22"/>
      <c r="O13" s="22"/>
      <c r="P13" s="22"/>
      <c r="Q13" s="22"/>
      <c r="R13" s="22">
        <v>3993128</v>
      </c>
      <c r="S13" s="22"/>
      <c r="T13" s="22"/>
      <c r="U13" s="22"/>
      <c r="V13" s="22"/>
      <c r="W13" s="22">
        <v>3993128</v>
      </c>
    </row>
    <row r="14" ht="31.4" customHeight="1" spans="1:23">
      <c r="A14" s="116" t="s">
        <v>45</v>
      </c>
      <c r="B14" s="112" t="s">
        <v>164</v>
      </c>
      <c r="C14" s="23" t="s">
        <v>165</v>
      </c>
      <c r="D14" s="23" t="s">
        <v>65</v>
      </c>
      <c r="E14" s="23" t="s">
        <v>66</v>
      </c>
      <c r="F14" s="23" t="s">
        <v>166</v>
      </c>
      <c r="G14" s="23" t="s">
        <v>167</v>
      </c>
      <c r="H14" s="22">
        <v>1308800</v>
      </c>
      <c r="I14" s="22"/>
      <c r="J14" s="22"/>
      <c r="K14" s="22"/>
      <c r="L14" s="22"/>
      <c r="M14" s="22"/>
      <c r="N14" s="22"/>
      <c r="O14" s="22"/>
      <c r="P14" s="22"/>
      <c r="Q14" s="22"/>
      <c r="R14" s="22">
        <v>1308800</v>
      </c>
      <c r="S14" s="22"/>
      <c r="T14" s="22"/>
      <c r="U14" s="22"/>
      <c r="V14" s="22"/>
      <c r="W14" s="22">
        <v>1308800</v>
      </c>
    </row>
    <row r="15" ht="31.4" customHeight="1" spans="1:23">
      <c r="A15" s="116" t="s">
        <v>45</v>
      </c>
      <c r="B15" s="112" t="s">
        <v>164</v>
      </c>
      <c r="C15" s="23" t="s">
        <v>165</v>
      </c>
      <c r="D15" s="23" t="s">
        <v>71</v>
      </c>
      <c r="E15" s="23" t="s">
        <v>70</v>
      </c>
      <c r="F15" s="23" t="s">
        <v>168</v>
      </c>
      <c r="G15" s="23" t="s">
        <v>169</v>
      </c>
      <c r="H15" s="22">
        <v>82205.9</v>
      </c>
      <c r="I15" s="22">
        <v>8585.9</v>
      </c>
      <c r="J15" s="22">
        <v>2146.48</v>
      </c>
      <c r="K15" s="22"/>
      <c r="L15" s="22">
        <v>6439.42</v>
      </c>
      <c r="M15" s="22"/>
      <c r="N15" s="22"/>
      <c r="O15" s="22"/>
      <c r="P15" s="22"/>
      <c r="Q15" s="22"/>
      <c r="R15" s="22">
        <v>73620</v>
      </c>
      <c r="S15" s="22"/>
      <c r="T15" s="22"/>
      <c r="U15" s="22"/>
      <c r="V15" s="22"/>
      <c r="W15" s="22">
        <v>73620</v>
      </c>
    </row>
    <row r="16" ht="31.4" customHeight="1" spans="1:23">
      <c r="A16" s="116" t="s">
        <v>45</v>
      </c>
      <c r="B16" s="112" t="s">
        <v>164</v>
      </c>
      <c r="C16" s="23" t="s">
        <v>165</v>
      </c>
      <c r="D16" s="23" t="s">
        <v>76</v>
      </c>
      <c r="E16" s="23" t="s">
        <v>77</v>
      </c>
      <c r="F16" s="23" t="s">
        <v>170</v>
      </c>
      <c r="G16" s="23" t="s">
        <v>171</v>
      </c>
      <c r="H16" s="22">
        <v>818000</v>
      </c>
      <c r="I16" s="22"/>
      <c r="J16" s="22"/>
      <c r="K16" s="22"/>
      <c r="L16" s="22"/>
      <c r="M16" s="22"/>
      <c r="N16" s="22"/>
      <c r="O16" s="22"/>
      <c r="P16" s="22"/>
      <c r="Q16" s="22"/>
      <c r="R16" s="22">
        <v>818000</v>
      </c>
      <c r="S16" s="22"/>
      <c r="T16" s="22"/>
      <c r="U16" s="22"/>
      <c r="V16" s="22"/>
      <c r="W16" s="22">
        <v>818000</v>
      </c>
    </row>
    <row r="17" ht="31.4" customHeight="1" spans="1:23">
      <c r="A17" s="116" t="s">
        <v>45</v>
      </c>
      <c r="B17" s="112" t="s">
        <v>164</v>
      </c>
      <c r="C17" s="23" t="s">
        <v>165</v>
      </c>
      <c r="D17" s="23" t="s">
        <v>76</v>
      </c>
      <c r="E17" s="23" t="s">
        <v>77</v>
      </c>
      <c r="F17" s="23" t="s">
        <v>172</v>
      </c>
      <c r="G17" s="23" t="s">
        <v>173</v>
      </c>
      <c r="H17" s="22">
        <v>140000</v>
      </c>
      <c r="I17" s="22"/>
      <c r="J17" s="22"/>
      <c r="K17" s="22"/>
      <c r="L17" s="22"/>
      <c r="M17" s="22"/>
      <c r="N17" s="22"/>
      <c r="O17" s="22"/>
      <c r="P17" s="22"/>
      <c r="Q17" s="22"/>
      <c r="R17" s="22">
        <v>140000</v>
      </c>
      <c r="S17" s="22"/>
      <c r="T17" s="22"/>
      <c r="U17" s="22"/>
      <c r="V17" s="22"/>
      <c r="W17" s="22">
        <v>140000</v>
      </c>
    </row>
    <row r="18" ht="31.4" customHeight="1" spans="1:23">
      <c r="A18" s="116" t="s">
        <v>45</v>
      </c>
      <c r="B18" s="112" t="s">
        <v>164</v>
      </c>
      <c r="C18" s="23" t="s">
        <v>165</v>
      </c>
      <c r="D18" s="23" t="s">
        <v>78</v>
      </c>
      <c r="E18" s="23" t="s">
        <v>79</v>
      </c>
      <c r="F18" s="23" t="s">
        <v>174</v>
      </c>
      <c r="G18" s="23" t="s">
        <v>175</v>
      </c>
      <c r="H18" s="22">
        <v>668000</v>
      </c>
      <c r="I18" s="22"/>
      <c r="J18" s="22"/>
      <c r="K18" s="22"/>
      <c r="L18" s="22"/>
      <c r="M18" s="22"/>
      <c r="N18" s="22"/>
      <c r="O18" s="22"/>
      <c r="P18" s="22"/>
      <c r="Q18" s="22"/>
      <c r="R18" s="22">
        <v>668000</v>
      </c>
      <c r="S18" s="22"/>
      <c r="T18" s="22"/>
      <c r="U18" s="22"/>
      <c r="V18" s="22"/>
      <c r="W18" s="22">
        <v>668000</v>
      </c>
    </row>
    <row r="19" ht="31.4" customHeight="1" spans="1:23">
      <c r="A19" s="116" t="s">
        <v>45</v>
      </c>
      <c r="B19" s="112" t="s">
        <v>164</v>
      </c>
      <c r="C19" s="23" t="s">
        <v>165</v>
      </c>
      <c r="D19" s="23" t="s">
        <v>80</v>
      </c>
      <c r="E19" s="23" t="s">
        <v>81</v>
      </c>
      <c r="F19" s="23" t="s">
        <v>168</v>
      </c>
      <c r="G19" s="23" t="s">
        <v>169</v>
      </c>
      <c r="H19" s="22">
        <v>49140</v>
      </c>
      <c r="I19" s="22"/>
      <c r="J19" s="22"/>
      <c r="K19" s="22"/>
      <c r="L19" s="22"/>
      <c r="M19" s="22"/>
      <c r="N19" s="22"/>
      <c r="O19" s="22"/>
      <c r="P19" s="22"/>
      <c r="Q19" s="22"/>
      <c r="R19" s="22">
        <v>49140</v>
      </c>
      <c r="S19" s="22"/>
      <c r="T19" s="22"/>
      <c r="U19" s="22"/>
      <c r="V19" s="22"/>
      <c r="W19" s="22">
        <v>49140</v>
      </c>
    </row>
    <row r="20" ht="31.4" customHeight="1" spans="1:23">
      <c r="A20" s="116" t="s">
        <v>45</v>
      </c>
      <c r="B20" s="112" t="s">
        <v>176</v>
      </c>
      <c r="C20" s="23" t="s">
        <v>177</v>
      </c>
      <c r="D20" s="23" t="s">
        <v>67</v>
      </c>
      <c r="E20" s="23" t="s">
        <v>68</v>
      </c>
      <c r="F20" s="23" t="s">
        <v>178</v>
      </c>
      <c r="G20" s="23" t="s">
        <v>179</v>
      </c>
      <c r="H20" s="22">
        <v>654400</v>
      </c>
      <c r="I20" s="22"/>
      <c r="J20" s="22"/>
      <c r="K20" s="22"/>
      <c r="L20" s="22"/>
      <c r="M20" s="22"/>
      <c r="N20" s="22"/>
      <c r="O20" s="22"/>
      <c r="P20" s="22"/>
      <c r="Q20" s="22"/>
      <c r="R20" s="22">
        <v>654400</v>
      </c>
      <c r="S20" s="22"/>
      <c r="T20" s="22"/>
      <c r="U20" s="22"/>
      <c r="V20" s="22"/>
      <c r="W20" s="22">
        <v>654400</v>
      </c>
    </row>
    <row r="21" ht="31.4" customHeight="1" spans="1:23">
      <c r="A21" s="116" t="s">
        <v>45</v>
      </c>
      <c r="B21" s="112" t="s">
        <v>180</v>
      </c>
      <c r="C21" s="23" t="s">
        <v>103</v>
      </c>
      <c r="D21" s="23" t="s">
        <v>102</v>
      </c>
      <c r="E21" s="23" t="s">
        <v>103</v>
      </c>
      <c r="F21" s="23" t="s">
        <v>181</v>
      </c>
      <c r="G21" s="23" t="s">
        <v>103</v>
      </c>
      <c r="H21" s="22">
        <v>981600</v>
      </c>
      <c r="I21" s="22"/>
      <c r="J21" s="22"/>
      <c r="K21" s="22"/>
      <c r="L21" s="22"/>
      <c r="M21" s="22"/>
      <c r="N21" s="22"/>
      <c r="O21" s="22"/>
      <c r="P21" s="22"/>
      <c r="Q21" s="22"/>
      <c r="R21" s="22">
        <v>981600</v>
      </c>
      <c r="S21" s="22"/>
      <c r="T21" s="22"/>
      <c r="U21" s="22"/>
      <c r="V21" s="22"/>
      <c r="W21" s="22">
        <v>981600</v>
      </c>
    </row>
    <row r="22" ht="31.4" customHeight="1" spans="1:23">
      <c r="A22" s="116" t="s">
        <v>45</v>
      </c>
      <c r="B22" s="112" t="s">
        <v>182</v>
      </c>
      <c r="C22" s="23" t="s">
        <v>183</v>
      </c>
      <c r="D22" s="23" t="s">
        <v>92</v>
      </c>
      <c r="E22" s="23" t="s">
        <v>93</v>
      </c>
      <c r="F22" s="23" t="s">
        <v>184</v>
      </c>
      <c r="G22" s="23" t="s">
        <v>185</v>
      </c>
      <c r="H22" s="22">
        <v>21000</v>
      </c>
      <c r="I22" s="22"/>
      <c r="J22" s="22"/>
      <c r="K22" s="22"/>
      <c r="L22" s="22"/>
      <c r="M22" s="22"/>
      <c r="N22" s="22"/>
      <c r="O22" s="22"/>
      <c r="P22" s="22"/>
      <c r="Q22" s="22"/>
      <c r="R22" s="22">
        <v>21000</v>
      </c>
      <c r="S22" s="22"/>
      <c r="T22" s="22"/>
      <c r="U22" s="22"/>
      <c r="V22" s="22"/>
      <c r="W22" s="22">
        <v>21000</v>
      </c>
    </row>
    <row r="23" ht="31.4" customHeight="1" spans="1:23">
      <c r="A23" s="116" t="s">
        <v>45</v>
      </c>
      <c r="B23" s="112" t="s">
        <v>186</v>
      </c>
      <c r="C23" s="23" t="s">
        <v>187</v>
      </c>
      <c r="D23" s="23" t="s">
        <v>92</v>
      </c>
      <c r="E23" s="23" t="s">
        <v>93</v>
      </c>
      <c r="F23" s="23" t="s">
        <v>188</v>
      </c>
      <c r="G23" s="23" t="s">
        <v>189</v>
      </c>
      <c r="H23" s="22">
        <v>148500</v>
      </c>
      <c r="I23" s="22"/>
      <c r="J23" s="22"/>
      <c r="K23" s="22"/>
      <c r="L23" s="22"/>
      <c r="M23" s="22"/>
      <c r="N23" s="22"/>
      <c r="O23" s="22"/>
      <c r="P23" s="22"/>
      <c r="Q23" s="22"/>
      <c r="R23" s="22">
        <v>148500</v>
      </c>
      <c r="S23" s="22">
        <v>148500</v>
      </c>
      <c r="T23" s="22"/>
      <c r="U23" s="22"/>
      <c r="V23" s="22"/>
      <c r="W23" s="22"/>
    </row>
    <row r="24" ht="31.4" customHeight="1" spans="1:23">
      <c r="A24" s="116" t="s">
        <v>45</v>
      </c>
      <c r="B24" s="112" t="s">
        <v>190</v>
      </c>
      <c r="C24" s="23" t="s">
        <v>133</v>
      </c>
      <c r="D24" s="23" t="s">
        <v>92</v>
      </c>
      <c r="E24" s="23" t="s">
        <v>93</v>
      </c>
      <c r="F24" s="23" t="s">
        <v>191</v>
      </c>
      <c r="G24" s="23" t="s">
        <v>133</v>
      </c>
      <c r="H24" s="22">
        <v>4960</v>
      </c>
      <c r="I24" s="22"/>
      <c r="J24" s="22"/>
      <c r="K24" s="22"/>
      <c r="L24" s="22"/>
      <c r="M24" s="22"/>
      <c r="N24" s="22"/>
      <c r="O24" s="22"/>
      <c r="P24" s="22"/>
      <c r="Q24" s="22"/>
      <c r="R24" s="22">
        <v>4960</v>
      </c>
      <c r="S24" s="22">
        <v>4960</v>
      </c>
      <c r="T24" s="22"/>
      <c r="U24" s="22"/>
      <c r="V24" s="22"/>
      <c r="W24" s="22"/>
    </row>
    <row r="25" ht="31.4" customHeight="1" spans="1:23">
      <c r="A25" s="116" t="s">
        <v>45</v>
      </c>
      <c r="B25" s="112" t="s">
        <v>192</v>
      </c>
      <c r="C25" s="23" t="s">
        <v>193</v>
      </c>
      <c r="D25" s="23" t="s">
        <v>92</v>
      </c>
      <c r="E25" s="23" t="s">
        <v>93</v>
      </c>
      <c r="F25" s="23" t="s">
        <v>194</v>
      </c>
      <c r="G25" s="23" t="s">
        <v>193</v>
      </c>
      <c r="H25" s="22">
        <v>81791.16</v>
      </c>
      <c r="I25" s="22">
        <v>81791.16</v>
      </c>
      <c r="J25" s="22">
        <v>20447.79</v>
      </c>
      <c r="K25" s="22"/>
      <c r="L25" s="22">
        <v>61343.37</v>
      </c>
      <c r="M25" s="22"/>
      <c r="N25" s="22"/>
      <c r="O25" s="22"/>
      <c r="P25" s="22"/>
      <c r="Q25" s="22"/>
      <c r="R25" s="22"/>
      <c r="S25" s="22"/>
      <c r="T25" s="22"/>
      <c r="U25" s="22"/>
      <c r="V25" s="22"/>
      <c r="W25" s="22"/>
    </row>
    <row r="26" ht="31.4" customHeight="1" spans="1:23">
      <c r="A26" s="116" t="s">
        <v>45</v>
      </c>
      <c r="B26" s="112" t="s">
        <v>195</v>
      </c>
      <c r="C26" s="23" t="s">
        <v>196</v>
      </c>
      <c r="D26" s="23" t="s">
        <v>63</v>
      </c>
      <c r="E26" s="23" t="s">
        <v>64</v>
      </c>
      <c r="F26" s="23" t="s">
        <v>197</v>
      </c>
      <c r="G26" s="23" t="s">
        <v>198</v>
      </c>
      <c r="H26" s="22">
        <v>108530</v>
      </c>
      <c r="I26" s="22">
        <v>37530</v>
      </c>
      <c r="J26" s="22">
        <v>9382.5</v>
      </c>
      <c r="K26" s="22"/>
      <c r="L26" s="22">
        <v>28147.5</v>
      </c>
      <c r="M26" s="22"/>
      <c r="N26" s="22"/>
      <c r="O26" s="22"/>
      <c r="P26" s="22"/>
      <c r="Q26" s="22"/>
      <c r="R26" s="22">
        <v>71000</v>
      </c>
      <c r="S26" s="22"/>
      <c r="T26" s="22"/>
      <c r="U26" s="22"/>
      <c r="V26" s="22"/>
      <c r="W26" s="22">
        <v>71000</v>
      </c>
    </row>
    <row r="27" ht="31.4" customHeight="1" spans="1:23">
      <c r="A27" s="116" t="s">
        <v>45</v>
      </c>
      <c r="B27" s="112" t="s">
        <v>195</v>
      </c>
      <c r="C27" s="23" t="s">
        <v>196</v>
      </c>
      <c r="D27" s="23" t="s">
        <v>92</v>
      </c>
      <c r="E27" s="23" t="s">
        <v>93</v>
      </c>
      <c r="F27" s="23" t="s">
        <v>199</v>
      </c>
      <c r="G27" s="23" t="s">
        <v>200</v>
      </c>
      <c r="H27" s="22">
        <v>80000</v>
      </c>
      <c r="I27" s="22"/>
      <c r="J27" s="22"/>
      <c r="K27" s="22"/>
      <c r="L27" s="22"/>
      <c r="M27" s="22"/>
      <c r="N27" s="22"/>
      <c r="O27" s="22"/>
      <c r="P27" s="22"/>
      <c r="Q27" s="22"/>
      <c r="R27" s="22">
        <v>80000</v>
      </c>
      <c r="S27" s="22">
        <v>80000</v>
      </c>
      <c r="T27" s="22"/>
      <c r="U27" s="22"/>
      <c r="V27" s="22"/>
      <c r="W27" s="22"/>
    </row>
    <row r="28" ht="31.4" customHeight="1" spans="1:23">
      <c r="A28" s="116" t="s">
        <v>45</v>
      </c>
      <c r="B28" s="112" t="s">
        <v>195</v>
      </c>
      <c r="C28" s="23" t="s">
        <v>196</v>
      </c>
      <c r="D28" s="23" t="s">
        <v>92</v>
      </c>
      <c r="E28" s="23" t="s">
        <v>93</v>
      </c>
      <c r="F28" s="23" t="s">
        <v>201</v>
      </c>
      <c r="G28" s="23" t="s">
        <v>202</v>
      </c>
      <c r="H28" s="22">
        <v>15000</v>
      </c>
      <c r="I28" s="22"/>
      <c r="J28" s="22"/>
      <c r="K28" s="22"/>
      <c r="L28" s="22"/>
      <c r="M28" s="22"/>
      <c r="N28" s="22"/>
      <c r="O28" s="22"/>
      <c r="P28" s="22"/>
      <c r="Q28" s="22"/>
      <c r="R28" s="22">
        <v>15000</v>
      </c>
      <c r="S28" s="22">
        <v>15000</v>
      </c>
      <c r="T28" s="22"/>
      <c r="U28" s="22"/>
      <c r="V28" s="22"/>
      <c r="W28" s="22"/>
    </row>
    <row r="29" ht="31.4" customHeight="1" spans="1:23">
      <c r="A29" s="116" t="s">
        <v>45</v>
      </c>
      <c r="B29" s="112" t="s">
        <v>195</v>
      </c>
      <c r="C29" s="23" t="s">
        <v>196</v>
      </c>
      <c r="D29" s="23" t="s">
        <v>92</v>
      </c>
      <c r="E29" s="23" t="s">
        <v>93</v>
      </c>
      <c r="F29" s="23" t="s">
        <v>203</v>
      </c>
      <c r="G29" s="23" t="s">
        <v>204</v>
      </c>
      <c r="H29" s="22">
        <v>9000</v>
      </c>
      <c r="I29" s="22"/>
      <c r="J29" s="22"/>
      <c r="K29" s="22"/>
      <c r="L29" s="22"/>
      <c r="M29" s="22"/>
      <c r="N29" s="22"/>
      <c r="O29" s="22"/>
      <c r="P29" s="22"/>
      <c r="Q29" s="22"/>
      <c r="R29" s="22">
        <v>9000</v>
      </c>
      <c r="S29" s="22">
        <v>9000</v>
      </c>
      <c r="T29" s="22"/>
      <c r="U29" s="22"/>
      <c r="V29" s="22"/>
      <c r="W29" s="22"/>
    </row>
    <row r="30" ht="31.4" customHeight="1" spans="1:23">
      <c r="A30" s="116" t="s">
        <v>45</v>
      </c>
      <c r="B30" s="112" t="s">
        <v>195</v>
      </c>
      <c r="C30" s="23" t="s">
        <v>196</v>
      </c>
      <c r="D30" s="23" t="s">
        <v>92</v>
      </c>
      <c r="E30" s="23" t="s">
        <v>93</v>
      </c>
      <c r="F30" s="23" t="s">
        <v>205</v>
      </c>
      <c r="G30" s="23" t="s">
        <v>206</v>
      </c>
      <c r="H30" s="22">
        <v>100000</v>
      </c>
      <c r="I30" s="22"/>
      <c r="J30" s="22"/>
      <c r="K30" s="22"/>
      <c r="L30" s="22"/>
      <c r="M30" s="22"/>
      <c r="N30" s="22"/>
      <c r="O30" s="22"/>
      <c r="P30" s="22"/>
      <c r="Q30" s="22"/>
      <c r="R30" s="22">
        <v>100000</v>
      </c>
      <c r="S30" s="22">
        <v>100000</v>
      </c>
      <c r="T30" s="22"/>
      <c r="U30" s="22"/>
      <c r="V30" s="22"/>
      <c r="W30" s="22"/>
    </row>
    <row r="31" ht="31.4" customHeight="1" spans="1:23">
      <c r="A31" s="116" t="s">
        <v>45</v>
      </c>
      <c r="B31" s="112" t="s">
        <v>195</v>
      </c>
      <c r="C31" s="23" t="s">
        <v>196</v>
      </c>
      <c r="D31" s="23" t="s">
        <v>92</v>
      </c>
      <c r="E31" s="23" t="s">
        <v>93</v>
      </c>
      <c r="F31" s="23" t="s">
        <v>207</v>
      </c>
      <c r="G31" s="23" t="s">
        <v>208</v>
      </c>
      <c r="H31" s="22">
        <v>130000</v>
      </c>
      <c r="I31" s="22"/>
      <c r="J31" s="22"/>
      <c r="K31" s="22"/>
      <c r="L31" s="22"/>
      <c r="M31" s="22"/>
      <c r="N31" s="22"/>
      <c r="O31" s="22"/>
      <c r="P31" s="22"/>
      <c r="Q31" s="22"/>
      <c r="R31" s="22">
        <v>130000</v>
      </c>
      <c r="S31" s="22">
        <v>130000</v>
      </c>
      <c r="T31" s="22"/>
      <c r="U31" s="22"/>
      <c r="V31" s="22"/>
      <c r="W31" s="22"/>
    </row>
    <row r="32" ht="31.4" customHeight="1" spans="1:23">
      <c r="A32" s="116" t="s">
        <v>45</v>
      </c>
      <c r="B32" s="112" t="s">
        <v>195</v>
      </c>
      <c r="C32" s="23" t="s">
        <v>196</v>
      </c>
      <c r="D32" s="23" t="s">
        <v>92</v>
      </c>
      <c r="E32" s="23" t="s">
        <v>93</v>
      </c>
      <c r="F32" s="23" t="s">
        <v>209</v>
      </c>
      <c r="G32" s="23" t="s">
        <v>210</v>
      </c>
      <c r="H32" s="22">
        <v>60000</v>
      </c>
      <c r="I32" s="22"/>
      <c r="J32" s="22"/>
      <c r="K32" s="22"/>
      <c r="L32" s="22"/>
      <c r="M32" s="22"/>
      <c r="N32" s="22"/>
      <c r="O32" s="22"/>
      <c r="P32" s="22"/>
      <c r="Q32" s="22"/>
      <c r="R32" s="22">
        <v>60000</v>
      </c>
      <c r="S32" s="22">
        <v>60000</v>
      </c>
      <c r="T32" s="22"/>
      <c r="U32" s="22"/>
      <c r="V32" s="22"/>
      <c r="W32" s="22"/>
    </row>
    <row r="33" ht="31.4" customHeight="1" spans="1:23">
      <c r="A33" s="116" t="s">
        <v>45</v>
      </c>
      <c r="B33" s="112" t="s">
        <v>195</v>
      </c>
      <c r="C33" s="23" t="s">
        <v>196</v>
      </c>
      <c r="D33" s="23" t="s">
        <v>92</v>
      </c>
      <c r="E33" s="23" t="s">
        <v>93</v>
      </c>
      <c r="F33" s="23" t="s">
        <v>211</v>
      </c>
      <c r="G33" s="23" t="s">
        <v>212</v>
      </c>
      <c r="H33" s="22">
        <v>530000</v>
      </c>
      <c r="I33" s="22"/>
      <c r="J33" s="22"/>
      <c r="K33" s="22"/>
      <c r="L33" s="22"/>
      <c r="M33" s="22"/>
      <c r="N33" s="22"/>
      <c r="O33" s="22"/>
      <c r="P33" s="22"/>
      <c r="Q33" s="22"/>
      <c r="R33" s="22">
        <v>530000</v>
      </c>
      <c r="S33" s="22"/>
      <c r="T33" s="22"/>
      <c r="U33" s="22"/>
      <c r="V33" s="22"/>
      <c r="W33" s="22">
        <v>530000</v>
      </c>
    </row>
    <row r="34" ht="31.4" customHeight="1" spans="1:23">
      <c r="A34" s="116" t="s">
        <v>45</v>
      </c>
      <c r="B34" s="112" t="s">
        <v>195</v>
      </c>
      <c r="C34" s="23" t="s">
        <v>196</v>
      </c>
      <c r="D34" s="23" t="s">
        <v>92</v>
      </c>
      <c r="E34" s="23" t="s">
        <v>93</v>
      </c>
      <c r="F34" s="23" t="s">
        <v>213</v>
      </c>
      <c r="G34" s="23" t="s">
        <v>214</v>
      </c>
      <c r="H34" s="22">
        <v>50000</v>
      </c>
      <c r="I34" s="22"/>
      <c r="J34" s="22"/>
      <c r="K34" s="22"/>
      <c r="L34" s="22"/>
      <c r="M34" s="22"/>
      <c r="N34" s="22"/>
      <c r="O34" s="22"/>
      <c r="P34" s="22"/>
      <c r="Q34" s="22"/>
      <c r="R34" s="22">
        <v>50000</v>
      </c>
      <c r="S34" s="22">
        <v>50000</v>
      </c>
      <c r="T34" s="22"/>
      <c r="U34" s="22"/>
      <c r="V34" s="22"/>
      <c r="W34" s="22"/>
    </row>
    <row r="35" ht="31.4" customHeight="1" spans="1:23">
      <c r="A35" s="116" t="s">
        <v>45</v>
      </c>
      <c r="B35" s="112" t="s">
        <v>195</v>
      </c>
      <c r="C35" s="23" t="s">
        <v>196</v>
      </c>
      <c r="D35" s="23" t="s">
        <v>92</v>
      </c>
      <c r="E35" s="23" t="s">
        <v>93</v>
      </c>
      <c r="F35" s="23" t="s">
        <v>215</v>
      </c>
      <c r="G35" s="23" t="s">
        <v>216</v>
      </c>
      <c r="H35" s="22">
        <v>150000</v>
      </c>
      <c r="I35" s="22"/>
      <c r="J35" s="22"/>
      <c r="K35" s="22"/>
      <c r="L35" s="22"/>
      <c r="M35" s="22"/>
      <c r="N35" s="22"/>
      <c r="O35" s="22"/>
      <c r="P35" s="22"/>
      <c r="Q35" s="22"/>
      <c r="R35" s="22">
        <v>150000</v>
      </c>
      <c r="S35" s="22">
        <v>150000</v>
      </c>
      <c r="T35" s="22"/>
      <c r="U35" s="22"/>
      <c r="V35" s="22"/>
      <c r="W35" s="22"/>
    </row>
    <row r="36" ht="31.4" customHeight="1" spans="1:23">
      <c r="A36" s="116" t="s">
        <v>45</v>
      </c>
      <c r="B36" s="112" t="s">
        <v>195</v>
      </c>
      <c r="C36" s="23" t="s">
        <v>196</v>
      </c>
      <c r="D36" s="23" t="s">
        <v>92</v>
      </c>
      <c r="E36" s="23" t="s">
        <v>93</v>
      </c>
      <c r="F36" s="23" t="s">
        <v>217</v>
      </c>
      <c r="G36" s="23" t="s">
        <v>218</v>
      </c>
      <c r="H36" s="22">
        <v>620000</v>
      </c>
      <c r="I36" s="22"/>
      <c r="J36" s="22"/>
      <c r="K36" s="22"/>
      <c r="L36" s="22"/>
      <c r="M36" s="22"/>
      <c r="N36" s="22"/>
      <c r="O36" s="22"/>
      <c r="P36" s="22"/>
      <c r="Q36" s="22"/>
      <c r="R36" s="22">
        <v>620000</v>
      </c>
      <c r="S36" s="22"/>
      <c r="T36" s="22"/>
      <c r="U36" s="22"/>
      <c r="V36" s="22"/>
      <c r="W36" s="22">
        <v>620000</v>
      </c>
    </row>
    <row r="37" ht="31.4" customHeight="1" spans="1:23">
      <c r="A37" s="116" t="s">
        <v>45</v>
      </c>
      <c r="B37" s="112" t="s">
        <v>195</v>
      </c>
      <c r="C37" s="23" t="s">
        <v>196</v>
      </c>
      <c r="D37" s="23" t="s">
        <v>92</v>
      </c>
      <c r="E37" s="23" t="s">
        <v>93</v>
      </c>
      <c r="F37" s="23" t="s">
        <v>219</v>
      </c>
      <c r="G37" s="23" t="s">
        <v>220</v>
      </c>
      <c r="H37" s="22">
        <v>2330522</v>
      </c>
      <c r="I37" s="22"/>
      <c r="J37" s="22"/>
      <c r="K37" s="22"/>
      <c r="L37" s="22"/>
      <c r="M37" s="22"/>
      <c r="N37" s="22"/>
      <c r="O37" s="22"/>
      <c r="P37" s="22"/>
      <c r="Q37" s="22"/>
      <c r="R37" s="22">
        <v>2330522</v>
      </c>
      <c r="S37" s="22">
        <v>2059000</v>
      </c>
      <c r="T37" s="22"/>
      <c r="U37" s="22"/>
      <c r="V37" s="22"/>
      <c r="W37" s="22">
        <v>271522</v>
      </c>
    </row>
    <row r="38" ht="31.4" customHeight="1" spans="1:23">
      <c r="A38" s="116" t="s">
        <v>45</v>
      </c>
      <c r="B38" s="112" t="s">
        <v>195</v>
      </c>
      <c r="C38" s="23" t="s">
        <v>196</v>
      </c>
      <c r="D38" s="23" t="s">
        <v>92</v>
      </c>
      <c r="E38" s="23" t="s">
        <v>93</v>
      </c>
      <c r="F38" s="23" t="s">
        <v>221</v>
      </c>
      <c r="G38" s="23" t="s">
        <v>222</v>
      </c>
      <c r="H38" s="22">
        <v>338640</v>
      </c>
      <c r="I38" s="22"/>
      <c r="J38" s="22"/>
      <c r="K38" s="22"/>
      <c r="L38" s="22"/>
      <c r="M38" s="22"/>
      <c r="N38" s="22"/>
      <c r="O38" s="22"/>
      <c r="P38" s="22"/>
      <c r="Q38" s="22"/>
      <c r="R38" s="22">
        <v>338640</v>
      </c>
      <c r="S38" s="22">
        <v>338640</v>
      </c>
      <c r="T38" s="22"/>
      <c r="U38" s="22"/>
      <c r="V38" s="22"/>
      <c r="W38" s="22"/>
    </row>
    <row r="39" ht="31.4" customHeight="1" spans="1:23">
      <c r="A39" s="116" t="s">
        <v>45</v>
      </c>
      <c r="B39" s="112" t="s">
        <v>195</v>
      </c>
      <c r="C39" s="23" t="s">
        <v>196</v>
      </c>
      <c r="D39" s="23" t="s">
        <v>92</v>
      </c>
      <c r="E39" s="23" t="s">
        <v>93</v>
      </c>
      <c r="F39" s="23" t="s">
        <v>223</v>
      </c>
      <c r="G39" s="23" t="s">
        <v>224</v>
      </c>
      <c r="H39" s="22">
        <v>50000</v>
      </c>
      <c r="I39" s="22"/>
      <c r="J39" s="22"/>
      <c r="K39" s="22"/>
      <c r="L39" s="22"/>
      <c r="M39" s="22"/>
      <c r="N39" s="22"/>
      <c r="O39" s="22"/>
      <c r="P39" s="22"/>
      <c r="Q39" s="22"/>
      <c r="R39" s="22">
        <v>50000</v>
      </c>
      <c r="S39" s="22">
        <v>50000</v>
      </c>
      <c r="T39" s="22"/>
      <c r="U39" s="22"/>
      <c r="V39" s="22"/>
      <c r="W39" s="22"/>
    </row>
    <row r="40" ht="31.4" customHeight="1" spans="1:23">
      <c r="A40" s="116" t="s">
        <v>45</v>
      </c>
      <c r="B40" s="112" t="s">
        <v>195</v>
      </c>
      <c r="C40" s="23" t="s">
        <v>196</v>
      </c>
      <c r="D40" s="23" t="s">
        <v>92</v>
      </c>
      <c r="E40" s="23" t="s">
        <v>93</v>
      </c>
      <c r="F40" s="23" t="s">
        <v>225</v>
      </c>
      <c r="G40" s="23" t="s">
        <v>226</v>
      </c>
      <c r="H40" s="22">
        <v>1584000</v>
      </c>
      <c r="I40" s="22"/>
      <c r="J40" s="22"/>
      <c r="K40" s="22"/>
      <c r="L40" s="22"/>
      <c r="M40" s="22"/>
      <c r="N40" s="22"/>
      <c r="O40" s="22"/>
      <c r="P40" s="22"/>
      <c r="Q40" s="22"/>
      <c r="R40" s="22">
        <v>1584000</v>
      </c>
      <c r="S40" s="22"/>
      <c r="T40" s="22"/>
      <c r="U40" s="22"/>
      <c r="V40" s="22"/>
      <c r="W40" s="22">
        <v>1584000</v>
      </c>
    </row>
    <row r="41" ht="31.4" customHeight="1" spans="1:23">
      <c r="A41" s="116" t="s">
        <v>45</v>
      </c>
      <c r="B41" s="112" t="s">
        <v>195</v>
      </c>
      <c r="C41" s="23" t="s">
        <v>196</v>
      </c>
      <c r="D41" s="23" t="s">
        <v>92</v>
      </c>
      <c r="E41" s="23" t="s">
        <v>93</v>
      </c>
      <c r="F41" s="23" t="s">
        <v>197</v>
      </c>
      <c r="G41" s="23" t="s">
        <v>198</v>
      </c>
      <c r="H41" s="22">
        <v>312391.16</v>
      </c>
      <c r="I41" s="22">
        <v>81791.16</v>
      </c>
      <c r="J41" s="22">
        <v>20447.79</v>
      </c>
      <c r="K41" s="22"/>
      <c r="L41" s="22">
        <v>61343.37</v>
      </c>
      <c r="M41" s="22"/>
      <c r="N41" s="22"/>
      <c r="O41" s="22"/>
      <c r="P41" s="22"/>
      <c r="Q41" s="22"/>
      <c r="R41" s="22">
        <v>230600</v>
      </c>
      <c r="S41" s="22">
        <v>192600</v>
      </c>
      <c r="T41" s="22"/>
      <c r="U41" s="22"/>
      <c r="V41" s="22"/>
      <c r="W41" s="22">
        <v>38000</v>
      </c>
    </row>
    <row r="42" ht="31.4" customHeight="1" spans="1:23">
      <c r="A42" s="116" t="s">
        <v>45</v>
      </c>
      <c r="B42" s="112" t="s">
        <v>195</v>
      </c>
      <c r="C42" s="23" t="s">
        <v>196</v>
      </c>
      <c r="D42" s="23" t="s">
        <v>92</v>
      </c>
      <c r="E42" s="23" t="s">
        <v>93</v>
      </c>
      <c r="F42" s="23" t="s">
        <v>227</v>
      </c>
      <c r="G42" s="23" t="s">
        <v>228</v>
      </c>
      <c r="H42" s="22">
        <v>262300</v>
      </c>
      <c r="I42" s="22"/>
      <c r="J42" s="22"/>
      <c r="K42" s="22"/>
      <c r="L42" s="22"/>
      <c r="M42" s="22"/>
      <c r="N42" s="22"/>
      <c r="O42" s="22"/>
      <c r="P42" s="22"/>
      <c r="Q42" s="22"/>
      <c r="R42" s="22">
        <v>262300</v>
      </c>
      <c r="S42" s="22">
        <v>262300</v>
      </c>
      <c r="T42" s="22"/>
      <c r="U42" s="22"/>
      <c r="V42" s="22"/>
      <c r="W42" s="22"/>
    </row>
    <row r="43" ht="18.75" customHeight="1" spans="1:23">
      <c r="A43" s="31" t="s">
        <v>104</v>
      </c>
      <c r="B43" s="32"/>
      <c r="C43" s="32"/>
      <c r="D43" s="32"/>
      <c r="E43" s="32"/>
      <c r="F43" s="32"/>
      <c r="G43" s="33"/>
      <c r="H43" s="22">
        <v>19771466.22</v>
      </c>
      <c r="I43" s="22">
        <v>4299256.22</v>
      </c>
      <c r="J43" s="22">
        <v>1070036.56</v>
      </c>
      <c r="K43" s="22">
        <v>19110</v>
      </c>
      <c r="L43" s="22">
        <v>3210109.66</v>
      </c>
      <c r="M43" s="22"/>
      <c r="N43" s="22"/>
      <c r="O43" s="22"/>
      <c r="P43" s="22"/>
      <c r="Q43" s="22"/>
      <c r="R43" s="22">
        <v>15472210</v>
      </c>
      <c r="S43" s="22">
        <v>3650000</v>
      </c>
      <c r="T43" s="22"/>
      <c r="U43" s="22"/>
      <c r="V43" s="22"/>
      <c r="W43" s="22">
        <v>11822210</v>
      </c>
    </row>
  </sheetData>
  <mergeCells count="30">
    <mergeCell ref="A2:W2"/>
    <mergeCell ref="A3:G3"/>
    <mergeCell ref="H4:W4"/>
    <mergeCell ref="I5:M5"/>
    <mergeCell ref="N5:P5"/>
    <mergeCell ref="R5:W5"/>
    <mergeCell ref="A43:G4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topLeftCell="A21"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229</v>
      </c>
    </row>
    <row r="2" ht="27.75" customHeight="1" spans="1:23">
      <c r="A2" s="27" t="s">
        <v>230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"单位名称："&amp;"云南省林木种苗工作总站"</f>
        <v>单位名称：云南省林木种苗工作总站</v>
      </c>
      <c r="B3" s="109" t="str">
        <f t="shared" si="0"/>
        <v>单位名称：云南省林木种苗工作总站</v>
      </c>
      <c r="C3" s="109"/>
      <c r="D3" s="109"/>
      <c r="E3" s="109"/>
      <c r="F3" s="109"/>
      <c r="G3" s="109"/>
      <c r="H3" s="109"/>
      <c r="I3" s="109"/>
      <c r="J3" s="6"/>
      <c r="K3" s="6"/>
      <c r="L3" s="6"/>
      <c r="M3" s="6"/>
      <c r="N3" s="6"/>
      <c r="O3" s="6"/>
      <c r="P3" s="6"/>
      <c r="Q3" s="6"/>
      <c r="U3" s="108"/>
      <c r="W3" s="104" t="s">
        <v>129</v>
      </c>
    </row>
    <row r="4" ht="21.75" customHeight="1" spans="1:23">
      <c r="A4" s="8" t="s">
        <v>231</v>
      </c>
      <c r="B4" s="8" t="s">
        <v>140</v>
      </c>
      <c r="C4" s="8" t="s">
        <v>141</v>
      </c>
      <c r="D4" s="8" t="s">
        <v>232</v>
      </c>
      <c r="E4" s="9" t="s">
        <v>142</v>
      </c>
      <c r="F4" s="9" t="s">
        <v>143</v>
      </c>
      <c r="G4" s="9" t="s">
        <v>144</v>
      </c>
      <c r="H4" s="9" t="s">
        <v>145</v>
      </c>
      <c r="I4" s="63" t="s">
        <v>30</v>
      </c>
      <c r="J4" s="63" t="s">
        <v>233</v>
      </c>
      <c r="K4" s="63"/>
      <c r="L4" s="63"/>
      <c r="M4" s="63"/>
      <c r="N4" s="110" t="s">
        <v>147</v>
      </c>
      <c r="O4" s="110"/>
      <c r="P4" s="110"/>
      <c r="Q4" s="9" t="s">
        <v>36</v>
      </c>
      <c r="R4" s="10" t="s">
        <v>51</v>
      </c>
      <c r="S4" s="11"/>
      <c r="T4" s="11"/>
      <c r="U4" s="11"/>
      <c r="V4" s="11"/>
      <c r="W4" s="12"/>
    </row>
    <row r="5" ht="21.75" customHeight="1" spans="1:23">
      <c r="A5" s="13"/>
      <c r="B5" s="13"/>
      <c r="C5" s="13"/>
      <c r="D5" s="13"/>
      <c r="E5" s="14"/>
      <c r="F5" s="14"/>
      <c r="G5" s="14"/>
      <c r="H5" s="14"/>
      <c r="I5" s="63"/>
      <c r="J5" s="48" t="s">
        <v>33</v>
      </c>
      <c r="K5" s="48"/>
      <c r="L5" s="48" t="s">
        <v>34</v>
      </c>
      <c r="M5" s="48" t="s">
        <v>35</v>
      </c>
      <c r="N5" s="111" t="s">
        <v>33</v>
      </c>
      <c r="O5" s="111" t="s">
        <v>34</v>
      </c>
      <c r="P5" s="111" t="s">
        <v>35</v>
      </c>
      <c r="Q5" s="14"/>
      <c r="R5" s="9" t="s">
        <v>32</v>
      </c>
      <c r="S5" s="9" t="s">
        <v>43</v>
      </c>
      <c r="T5" s="9" t="s">
        <v>153</v>
      </c>
      <c r="U5" s="9" t="s">
        <v>39</v>
      </c>
      <c r="V5" s="9" t="s">
        <v>40</v>
      </c>
      <c r="W5" s="9" t="s">
        <v>41</v>
      </c>
    </row>
    <row r="6" ht="40.5" customHeight="1" spans="1:23">
      <c r="A6" s="16"/>
      <c r="B6" s="16"/>
      <c r="C6" s="16"/>
      <c r="D6" s="16"/>
      <c r="E6" s="17"/>
      <c r="F6" s="17"/>
      <c r="G6" s="17"/>
      <c r="H6" s="17"/>
      <c r="I6" s="63"/>
      <c r="J6" s="48" t="s">
        <v>32</v>
      </c>
      <c r="K6" s="48" t="s">
        <v>234</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235</v>
      </c>
      <c r="D8" s="23"/>
      <c r="E8" s="23"/>
      <c r="F8" s="23"/>
      <c r="G8" s="23"/>
      <c r="H8" s="23"/>
      <c r="I8" s="113">
        <v>273000</v>
      </c>
      <c r="J8" s="113"/>
      <c r="K8" s="113"/>
      <c r="L8" s="113"/>
      <c r="M8" s="113"/>
      <c r="N8" s="113"/>
      <c r="O8" s="113"/>
      <c r="P8" s="113"/>
      <c r="Q8" s="113"/>
      <c r="R8" s="113">
        <v>273000</v>
      </c>
      <c r="S8" s="113">
        <v>273000</v>
      </c>
      <c r="T8" s="113"/>
      <c r="U8" s="89"/>
      <c r="V8" s="113"/>
      <c r="W8" s="113"/>
    </row>
    <row r="9" ht="32.9" customHeight="1" spans="1:23">
      <c r="A9" s="23" t="s">
        <v>236</v>
      </c>
      <c r="B9" s="112" t="s">
        <v>237</v>
      </c>
      <c r="C9" s="23" t="s">
        <v>235</v>
      </c>
      <c r="D9" s="23" t="s">
        <v>45</v>
      </c>
      <c r="E9" s="23" t="s">
        <v>92</v>
      </c>
      <c r="F9" s="23" t="s">
        <v>93</v>
      </c>
      <c r="G9" s="23" t="s">
        <v>238</v>
      </c>
      <c r="H9" s="23" t="s">
        <v>239</v>
      </c>
      <c r="I9" s="113">
        <v>273000</v>
      </c>
      <c r="J9" s="113"/>
      <c r="K9" s="113"/>
      <c r="L9" s="113"/>
      <c r="M9" s="113"/>
      <c r="N9" s="113"/>
      <c r="O9" s="113"/>
      <c r="P9" s="113"/>
      <c r="Q9" s="113"/>
      <c r="R9" s="113">
        <v>273000</v>
      </c>
      <c r="S9" s="113">
        <v>273000</v>
      </c>
      <c r="T9" s="113"/>
      <c r="U9" s="89"/>
      <c r="V9" s="113"/>
      <c r="W9" s="113"/>
    </row>
    <row r="10" ht="32.9" customHeight="1" spans="1:23">
      <c r="A10" s="23"/>
      <c r="B10" s="23"/>
      <c r="C10" s="23" t="s">
        <v>240</v>
      </c>
      <c r="D10" s="23"/>
      <c r="E10" s="23"/>
      <c r="F10" s="23"/>
      <c r="G10" s="23"/>
      <c r="H10" s="23"/>
      <c r="I10" s="113">
        <v>1380000</v>
      </c>
      <c r="J10" s="113">
        <v>1380000</v>
      </c>
      <c r="K10" s="113">
        <v>1380000</v>
      </c>
      <c r="L10" s="113"/>
      <c r="M10" s="113"/>
      <c r="N10" s="113"/>
      <c r="O10" s="113"/>
      <c r="P10" s="113"/>
      <c r="Q10" s="113"/>
      <c r="R10" s="113"/>
      <c r="S10" s="113"/>
      <c r="T10" s="113"/>
      <c r="U10" s="89"/>
      <c r="V10" s="113"/>
      <c r="W10" s="113"/>
    </row>
    <row r="11" ht="32.9" customHeight="1" spans="1:23">
      <c r="A11" s="23" t="s">
        <v>236</v>
      </c>
      <c r="B11" s="112" t="s">
        <v>241</v>
      </c>
      <c r="C11" s="23" t="s">
        <v>240</v>
      </c>
      <c r="D11" s="23" t="s">
        <v>45</v>
      </c>
      <c r="E11" s="23" t="s">
        <v>94</v>
      </c>
      <c r="F11" s="23" t="s">
        <v>95</v>
      </c>
      <c r="G11" s="23" t="s">
        <v>201</v>
      </c>
      <c r="H11" s="23" t="s">
        <v>202</v>
      </c>
      <c r="I11" s="113">
        <v>32500</v>
      </c>
      <c r="J11" s="113">
        <v>32500</v>
      </c>
      <c r="K11" s="113">
        <v>32500</v>
      </c>
      <c r="L11" s="113"/>
      <c r="M11" s="113"/>
      <c r="N11" s="113"/>
      <c r="O11" s="113"/>
      <c r="P11" s="113"/>
      <c r="Q11" s="113"/>
      <c r="R11" s="113"/>
      <c r="S11" s="113"/>
      <c r="T11" s="113"/>
      <c r="U11" s="89"/>
      <c r="V11" s="113"/>
      <c r="W11" s="113"/>
    </row>
    <row r="12" ht="32.9" customHeight="1" spans="1:23">
      <c r="A12" s="23" t="s">
        <v>236</v>
      </c>
      <c r="B12" s="112" t="s">
        <v>241</v>
      </c>
      <c r="C12" s="23" t="s">
        <v>240</v>
      </c>
      <c r="D12" s="23" t="s">
        <v>45</v>
      </c>
      <c r="E12" s="23" t="s">
        <v>94</v>
      </c>
      <c r="F12" s="23" t="s">
        <v>95</v>
      </c>
      <c r="G12" s="23" t="s">
        <v>213</v>
      </c>
      <c r="H12" s="23" t="s">
        <v>214</v>
      </c>
      <c r="I12" s="113">
        <v>300900</v>
      </c>
      <c r="J12" s="113">
        <v>300900</v>
      </c>
      <c r="K12" s="113">
        <v>300900</v>
      </c>
      <c r="L12" s="113"/>
      <c r="M12" s="113"/>
      <c r="N12" s="113"/>
      <c r="O12" s="113"/>
      <c r="P12" s="113"/>
      <c r="Q12" s="113"/>
      <c r="R12" s="113"/>
      <c r="S12" s="113"/>
      <c r="T12" s="113"/>
      <c r="U12" s="89"/>
      <c r="V12" s="113"/>
      <c r="W12" s="113"/>
    </row>
    <row r="13" ht="32.9" customHeight="1" spans="1:23">
      <c r="A13" s="23" t="s">
        <v>236</v>
      </c>
      <c r="B13" s="112" t="s">
        <v>241</v>
      </c>
      <c r="C13" s="23" t="s">
        <v>240</v>
      </c>
      <c r="D13" s="23" t="s">
        <v>45</v>
      </c>
      <c r="E13" s="23" t="s">
        <v>94</v>
      </c>
      <c r="F13" s="23" t="s">
        <v>95</v>
      </c>
      <c r="G13" s="23" t="s">
        <v>217</v>
      </c>
      <c r="H13" s="23" t="s">
        <v>218</v>
      </c>
      <c r="I13" s="113">
        <v>272620</v>
      </c>
      <c r="J13" s="113">
        <v>272620</v>
      </c>
      <c r="K13" s="113">
        <v>272620</v>
      </c>
      <c r="L13" s="113"/>
      <c r="M13" s="113"/>
      <c r="N13" s="113"/>
      <c r="O13" s="113"/>
      <c r="P13" s="113"/>
      <c r="Q13" s="113"/>
      <c r="R13" s="113"/>
      <c r="S13" s="113"/>
      <c r="T13" s="113"/>
      <c r="U13" s="89"/>
      <c r="V13" s="113"/>
      <c r="W13" s="113"/>
    </row>
    <row r="14" ht="32.9" customHeight="1" spans="1:23">
      <c r="A14" s="23" t="s">
        <v>236</v>
      </c>
      <c r="B14" s="112" t="s">
        <v>241</v>
      </c>
      <c r="C14" s="23" t="s">
        <v>240</v>
      </c>
      <c r="D14" s="23" t="s">
        <v>45</v>
      </c>
      <c r="E14" s="23" t="s">
        <v>94</v>
      </c>
      <c r="F14" s="23" t="s">
        <v>95</v>
      </c>
      <c r="G14" s="23" t="s">
        <v>242</v>
      </c>
      <c r="H14" s="23" t="s">
        <v>243</v>
      </c>
      <c r="I14" s="113">
        <v>172800</v>
      </c>
      <c r="J14" s="113">
        <v>172800</v>
      </c>
      <c r="K14" s="113">
        <v>172800</v>
      </c>
      <c r="L14" s="113"/>
      <c r="M14" s="113"/>
      <c r="N14" s="113"/>
      <c r="O14" s="113"/>
      <c r="P14" s="113"/>
      <c r="Q14" s="113"/>
      <c r="R14" s="113"/>
      <c r="S14" s="113"/>
      <c r="T14" s="113"/>
      <c r="U14" s="89"/>
      <c r="V14" s="113"/>
      <c r="W14" s="113"/>
    </row>
    <row r="15" ht="32.9" customHeight="1" spans="1:23">
      <c r="A15" s="23" t="s">
        <v>236</v>
      </c>
      <c r="B15" s="112" t="s">
        <v>241</v>
      </c>
      <c r="C15" s="23" t="s">
        <v>240</v>
      </c>
      <c r="D15" s="23" t="s">
        <v>45</v>
      </c>
      <c r="E15" s="23" t="s">
        <v>94</v>
      </c>
      <c r="F15" s="23" t="s">
        <v>95</v>
      </c>
      <c r="G15" s="23" t="s">
        <v>219</v>
      </c>
      <c r="H15" s="23" t="s">
        <v>220</v>
      </c>
      <c r="I15" s="113">
        <v>271800</v>
      </c>
      <c r="J15" s="113">
        <v>271800</v>
      </c>
      <c r="K15" s="113">
        <v>271800</v>
      </c>
      <c r="L15" s="113"/>
      <c r="M15" s="113"/>
      <c r="N15" s="113"/>
      <c r="O15" s="113"/>
      <c r="P15" s="113"/>
      <c r="Q15" s="113"/>
      <c r="R15" s="113"/>
      <c r="S15" s="113"/>
      <c r="T15" s="113"/>
      <c r="U15" s="89"/>
      <c r="V15" s="113"/>
      <c r="W15" s="113"/>
    </row>
    <row r="16" ht="32.9" customHeight="1" spans="1:23">
      <c r="A16" s="23" t="s">
        <v>236</v>
      </c>
      <c r="B16" s="112" t="s">
        <v>241</v>
      </c>
      <c r="C16" s="23" t="s">
        <v>240</v>
      </c>
      <c r="D16" s="23" t="s">
        <v>45</v>
      </c>
      <c r="E16" s="23" t="s">
        <v>94</v>
      </c>
      <c r="F16" s="23" t="s">
        <v>95</v>
      </c>
      <c r="G16" s="23" t="s">
        <v>221</v>
      </c>
      <c r="H16" s="23" t="s">
        <v>222</v>
      </c>
      <c r="I16" s="113">
        <v>245800</v>
      </c>
      <c r="J16" s="113">
        <v>245800</v>
      </c>
      <c r="K16" s="113">
        <v>245800</v>
      </c>
      <c r="L16" s="113"/>
      <c r="M16" s="113"/>
      <c r="N16" s="113"/>
      <c r="O16" s="113"/>
      <c r="P16" s="113"/>
      <c r="Q16" s="113"/>
      <c r="R16" s="113"/>
      <c r="S16" s="113"/>
      <c r="T16" s="113"/>
      <c r="U16" s="89"/>
      <c r="V16" s="113"/>
      <c r="W16" s="113"/>
    </row>
    <row r="17" ht="32.9" customHeight="1" spans="1:23">
      <c r="A17" s="23" t="s">
        <v>236</v>
      </c>
      <c r="B17" s="112" t="s">
        <v>241</v>
      </c>
      <c r="C17" s="23" t="s">
        <v>240</v>
      </c>
      <c r="D17" s="23" t="s">
        <v>45</v>
      </c>
      <c r="E17" s="23" t="s">
        <v>94</v>
      </c>
      <c r="F17" s="23" t="s">
        <v>95</v>
      </c>
      <c r="G17" s="23" t="s">
        <v>223</v>
      </c>
      <c r="H17" s="23" t="s">
        <v>224</v>
      </c>
      <c r="I17" s="113">
        <v>83580</v>
      </c>
      <c r="J17" s="113">
        <v>83580</v>
      </c>
      <c r="K17" s="113">
        <v>83580</v>
      </c>
      <c r="L17" s="113"/>
      <c r="M17" s="113"/>
      <c r="N17" s="113"/>
      <c r="O17" s="113"/>
      <c r="P17" s="113"/>
      <c r="Q17" s="113"/>
      <c r="R17" s="113"/>
      <c r="S17" s="113"/>
      <c r="T17" s="113"/>
      <c r="U17" s="89"/>
      <c r="V17" s="113"/>
      <c r="W17" s="113"/>
    </row>
    <row r="18" ht="32.9" customHeight="1" spans="1:23">
      <c r="A18" s="23"/>
      <c r="B18" s="23"/>
      <c r="C18" s="23" t="s">
        <v>244</v>
      </c>
      <c r="D18" s="23"/>
      <c r="E18" s="23"/>
      <c r="F18" s="23"/>
      <c r="G18" s="23"/>
      <c r="H18" s="23"/>
      <c r="I18" s="113">
        <v>27005</v>
      </c>
      <c r="J18" s="113"/>
      <c r="K18" s="113"/>
      <c r="L18" s="113"/>
      <c r="M18" s="113"/>
      <c r="N18" s="113">
        <v>27005</v>
      </c>
      <c r="O18" s="113"/>
      <c r="P18" s="113"/>
      <c r="Q18" s="113"/>
      <c r="R18" s="113"/>
      <c r="S18" s="113"/>
      <c r="T18" s="113"/>
      <c r="U18" s="89"/>
      <c r="V18" s="113"/>
      <c r="W18" s="113"/>
    </row>
    <row r="19" ht="32.9" customHeight="1" spans="1:23">
      <c r="A19" s="23" t="s">
        <v>236</v>
      </c>
      <c r="B19" s="112" t="s">
        <v>245</v>
      </c>
      <c r="C19" s="23" t="s">
        <v>244</v>
      </c>
      <c r="D19" s="23" t="s">
        <v>45</v>
      </c>
      <c r="E19" s="23" t="s">
        <v>96</v>
      </c>
      <c r="F19" s="23" t="s">
        <v>97</v>
      </c>
      <c r="G19" s="23" t="s">
        <v>213</v>
      </c>
      <c r="H19" s="23" t="s">
        <v>214</v>
      </c>
      <c r="I19" s="113">
        <v>27005</v>
      </c>
      <c r="J19" s="113"/>
      <c r="K19" s="113"/>
      <c r="L19" s="113"/>
      <c r="M19" s="113"/>
      <c r="N19" s="113">
        <v>27005</v>
      </c>
      <c r="O19" s="113"/>
      <c r="P19" s="113"/>
      <c r="Q19" s="113"/>
      <c r="R19" s="113"/>
      <c r="S19" s="113"/>
      <c r="T19" s="113"/>
      <c r="U19" s="89"/>
      <c r="V19" s="113"/>
      <c r="W19" s="113"/>
    </row>
    <row r="20" ht="32.9" customHeight="1" spans="1:23">
      <c r="A20" s="23"/>
      <c r="B20" s="23"/>
      <c r="C20" s="23" t="s">
        <v>246</v>
      </c>
      <c r="D20" s="23"/>
      <c r="E20" s="23"/>
      <c r="F20" s="23"/>
      <c r="G20" s="23"/>
      <c r="H20" s="23"/>
      <c r="I20" s="113">
        <v>50000</v>
      </c>
      <c r="J20" s="113">
        <v>50000</v>
      </c>
      <c r="K20" s="113">
        <v>50000</v>
      </c>
      <c r="L20" s="113"/>
      <c r="M20" s="113"/>
      <c r="N20" s="113"/>
      <c r="O20" s="113"/>
      <c r="P20" s="113"/>
      <c r="Q20" s="113"/>
      <c r="R20" s="113"/>
      <c r="S20" s="113"/>
      <c r="T20" s="113"/>
      <c r="U20" s="89"/>
      <c r="V20" s="113"/>
      <c r="W20" s="113"/>
    </row>
    <row r="21" ht="32.9" customHeight="1" spans="1:23">
      <c r="A21" s="23" t="s">
        <v>236</v>
      </c>
      <c r="B21" s="112" t="s">
        <v>247</v>
      </c>
      <c r="C21" s="23" t="s">
        <v>246</v>
      </c>
      <c r="D21" s="23" t="s">
        <v>45</v>
      </c>
      <c r="E21" s="23" t="s">
        <v>94</v>
      </c>
      <c r="F21" s="23" t="s">
        <v>95</v>
      </c>
      <c r="G21" s="23" t="s">
        <v>213</v>
      </c>
      <c r="H21" s="23" t="s">
        <v>214</v>
      </c>
      <c r="I21" s="113">
        <v>18600</v>
      </c>
      <c r="J21" s="113">
        <v>18600</v>
      </c>
      <c r="K21" s="113">
        <v>18600</v>
      </c>
      <c r="L21" s="113"/>
      <c r="M21" s="113"/>
      <c r="N21" s="113"/>
      <c r="O21" s="113"/>
      <c r="P21" s="113"/>
      <c r="Q21" s="113"/>
      <c r="R21" s="113"/>
      <c r="S21" s="113"/>
      <c r="T21" s="113"/>
      <c r="U21" s="89"/>
      <c r="V21" s="113"/>
      <c r="W21" s="113"/>
    </row>
    <row r="22" ht="32.9" customHeight="1" spans="1:23">
      <c r="A22" s="23" t="s">
        <v>236</v>
      </c>
      <c r="B22" s="112" t="s">
        <v>247</v>
      </c>
      <c r="C22" s="23" t="s">
        <v>246</v>
      </c>
      <c r="D22" s="23" t="s">
        <v>45</v>
      </c>
      <c r="E22" s="23" t="s">
        <v>94</v>
      </c>
      <c r="F22" s="23" t="s">
        <v>95</v>
      </c>
      <c r="G22" s="23" t="s">
        <v>217</v>
      </c>
      <c r="H22" s="23" t="s">
        <v>218</v>
      </c>
      <c r="I22" s="113">
        <v>15000</v>
      </c>
      <c r="J22" s="113">
        <v>15000</v>
      </c>
      <c r="K22" s="113">
        <v>15000</v>
      </c>
      <c r="L22" s="113"/>
      <c r="M22" s="113"/>
      <c r="N22" s="113"/>
      <c r="O22" s="113"/>
      <c r="P22" s="113"/>
      <c r="Q22" s="113"/>
      <c r="R22" s="113"/>
      <c r="S22" s="113"/>
      <c r="T22" s="113"/>
      <c r="U22" s="89"/>
      <c r="V22" s="113"/>
      <c r="W22" s="113"/>
    </row>
    <row r="23" ht="32.9" customHeight="1" spans="1:23">
      <c r="A23" s="23" t="s">
        <v>236</v>
      </c>
      <c r="B23" s="112" t="s">
        <v>247</v>
      </c>
      <c r="C23" s="23" t="s">
        <v>246</v>
      </c>
      <c r="D23" s="23" t="s">
        <v>45</v>
      </c>
      <c r="E23" s="23" t="s">
        <v>94</v>
      </c>
      <c r="F23" s="23" t="s">
        <v>95</v>
      </c>
      <c r="G23" s="23" t="s">
        <v>221</v>
      </c>
      <c r="H23" s="23" t="s">
        <v>222</v>
      </c>
      <c r="I23" s="113">
        <v>16000</v>
      </c>
      <c r="J23" s="113">
        <v>16000</v>
      </c>
      <c r="K23" s="113">
        <v>16000</v>
      </c>
      <c r="L23" s="113"/>
      <c r="M23" s="113"/>
      <c r="N23" s="113"/>
      <c r="O23" s="113"/>
      <c r="P23" s="113"/>
      <c r="Q23" s="113"/>
      <c r="R23" s="113"/>
      <c r="S23" s="113"/>
      <c r="T23" s="113"/>
      <c r="U23" s="89"/>
      <c r="V23" s="113"/>
      <c r="W23" s="113"/>
    </row>
    <row r="24" ht="32.9" customHeight="1" spans="1:23">
      <c r="A24" s="23" t="s">
        <v>236</v>
      </c>
      <c r="B24" s="112" t="s">
        <v>247</v>
      </c>
      <c r="C24" s="23" t="s">
        <v>246</v>
      </c>
      <c r="D24" s="23" t="s">
        <v>45</v>
      </c>
      <c r="E24" s="23" t="s">
        <v>94</v>
      </c>
      <c r="F24" s="23" t="s">
        <v>95</v>
      </c>
      <c r="G24" s="23" t="s">
        <v>197</v>
      </c>
      <c r="H24" s="23" t="s">
        <v>198</v>
      </c>
      <c r="I24" s="113">
        <v>400</v>
      </c>
      <c r="J24" s="113">
        <v>400</v>
      </c>
      <c r="K24" s="113">
        <v>400</v>
      </c>
      <c r="L24" s="113"/>
      <c r="M24" s="113"/>
      <c r="N24" s="113"/>
      <c r="O24" s="113"/>
      <c r="P24" s="113"/>
      <c r="Q24" s="113"/>
      <c r="R24" s="113"/>
      <c r="S24" s="113"/>
      <c r="T24" s="113"/>
      <c r="U24" s="89"/>
      <c r="V24" s="113"/>
      <c r="W24" s="113"/>
    </row>
    <row r="25" ht="32.9" customHeight="1" spans="1:23">
      <c r="A25" s="23"/>
      <c r="B25" s="23"/>
      <c r="C25" s="23" t="s">
        <v>248</v>
      </c>
      <c r="D25" s="23"/>
      <c r="E25" s="23"/>
      <c r="F25" s="23"/>
      <c r="G25" s="23"/>
      <c r="H25" s="23"/>
      <c r="I25" s="113">
        <v>2700000</v>
      </c>
      <c r="J25" s="113">
        <v>2700000</v>
      </c>
      <c r="K25" s="113">
        <v>2700000</v>
      </c>
      <c r="L25" s="113"/>
      <c r="M25" s="113"/>
      <c r="N25" s="113"/>
      <c r="O25" s="113"/>
      <c r="P25" s="113"/>
      <c r="Q25" s="113"/>
      <c r="R25" s="113"/>
      <c r="S25" s="113"/>
      <c r="T25" s="113"/>
      <c r="U25" s="89"/>
      <c r="V25" s="113"/>
      <c r="W25" s="113"/>
    </row>
    <row r="26" ht="32.9" customHeight="1" spans="1:23">
      <c r="A26" s="23" t="s">
        <v>236</v>
      </c>
      <c r="B26" s="112" t="s">
        <v>249</v>
      </c>
      <c r="C26" s="23" t="s">
        <v>248</v>
      </c>
      <c r="D26" s="23" t="s">
        <v>45</v>
      </c>
      <c r="E26" s="23" t="s">
        <v>86</v>
      </c>
      <c r="F26" s="23" t="s">
        <v>87</v>
      </c>
      <c r="G26" s="23" t="s">
        <v>250</v>
      </c>
      <c r="H26" s="23" t="s">
        <v>251</v>
      </c>
      <c r="I26" s="113">
        <v>1810000</v>
      </c>
      <c r="J26" s="113">
        <v>1810000</v>
      </c>
      <c r="K26" s="113">
        <v>1810000</v>
      </c>
      <c r="L26" s="113"/>
      <c r="M26" s="113"/>
      <c r="N26" s="113"/>
      <c r="O26" s="113"/>
      <c r="P26" s="113"/>
      <c r="Q26" s="113"/>
      <c r="R26" s="113"/>
      <c r="S26" s="113"/>
      <c r="T26" s="113"/>
      <c r="U26" s="89"/>
      <c r="V26" s="113"/>
      <c r="W26" s="113"/>
    </row>
    <row r="27" ht="32.9" customHeight="1" spans="1:23">
      <c r="A27" s="23" t="s">
        <v>236</v>
      </c>
      <c r="B27" s="112" t="s">
        <v>249</v>
      </c>
      <c r="C27" s="23" t="s">
        <v>248</v>
      </c>
      <c r="D27" s="23" t="s">
        <v>45</v>
      </c>
      <c r="E27" s="23" t="s">
        <v>86</v>
      </c>
      <c r="F27" s="23" t="s">
        <v>87</v>
      </c>
      <c r="G27" s="23" t="s">
        <v>252</v>
      </c>
      <c r="H27" s="23" t="s">
        <v>253</v>
      </c>
      <c r="I27" s="113">
        <v>620000</v>
      </c>
      <c r="J27" s="113">
        <v>620000</v>
      </c>
      <c r="K27" s="113">
        <v>620000</v>
      </c>
      <c r="L27" s="113"/>
      <c r="M27" s="113"/>
      <c r="N27" s="113"/>
      <c r="O27" s="113"/>
      <c r="P27" s="113"/>
      <c r="Q27" s="113"/>
      <c r="R27" s="113"/>
      <c r="S27" s="113"/>
      <c r="T27" s="113"/>
      <c r="U27" s="89"/>
      <c r="V27" s="113"/>
      <c r="W27" s="113"/>
    </row>
    <row r="28" ht="32.9" customHeight="1" spans="1:23">
      <c r="A28" s="23" t="s">
        <v>236</v>
      </c>
      <c r="B28" s="112" t="s">
        <v>249</v>
      </c>
      <c r="C28" s="23" t="s">
        <v>248</v>
      </c>
      <c r="D28" s="23" t="s">
        <v>45</v>
      </c>
      <c r="E28" s="23" t="s">
        <v>86</v>
      </c>
      <c r="F28" s="23" t="s">
        <v>87</v>
      </c>
      <c r="G28" s="23" t="s">
        <v>254</v>
      </c>
      <c r="H28" s="23" t="s">
        <v>255</v>
      </c>
      <c r="I28" s="113">
        <v>270000</v>
      </c>
      <c r="J28" s="113">
        <v>270000</v>
      </c>
      <c r="K28" s="113">
        <v>270000</v>
      </c>
      <c r="L28" s="113"/>
      <c r="M28" s="113"/>
      <c r="N28" s="113"/>
      <c r="O28" s="113"/>
      <c r="P28" s="113"/>
      <c r="Q28" s="113"/>
      <c r="R28" s="113"/>
      <c r="S28" s="113"/>
      <c r="T28" s="113"/>
      <c r="U28" s="89"/>
      <c r="V28" s="113"/>
      <c r="W28" s="113"/>
    </row>
    <row r="29" ht="32.9" customHeight="1" spans="1:23">
      <c r="A29" s="23"/>
      <c r="B29" s="23"/>
      <c r="C29" s="23" t="s">
        <v>256</v>
      </c>
      <c r="D29" s="23"/>
      <c r="E29" s="23"/>
      <c r="F29" s="23"/>
      <c r="G29" s="23"/>
      <c r="H29" s="23"/>
      <c r="I29" s="113">
        <v>122901.99</v>
      </c>
      <c r="J29" s="113"/>
      <c r="K29" s="113"/>
      <c r="L29" s="113"/>
      <c r="M29" s="113"/>
      <c r="N29" s="113">
        <v>122901.99</v>
      </c>
      <c r="O29" s="113"/>
      <c r="P29" s="113"/>
      <c r="Q29" s="113"/>
      <c r="R29" s="113"/>
      <c r="S29" s="113"/>
      <c r="T29" s="113"/>
      <c r="U29" s="89"/>
      <c r="V29" s="113"/>
      <c r="W29" s="113"/>
    </row>
    <row r="30" ht="32.9" customHeight="1" spans="1:23">
      <c r="A30" s="23" t="s">
        <v>236</v>
      </c>
      <c r="B30" s="112" t="s">
        <v>257</v>
      </c>
      <c r="C30" s="23" t="s">
        <v>256</v>
      </c>
      <c r="D30" s="23" t="s">
        <v>45</v>
      </c>
      <c r="E30" s="23" t="s">
        <v>94</v>
      </c>
      <c r="F30" s="23" t="s">
        <v>95</v>
      </c>
      <c r="G30" s="23" t="s">
        <v>209</v>
      </c>
      <c r="H30" s="23" t="s">
        <v>210</v>
      </c>
      <c r="I30" s="113">
        <v>17708.83</v>
      </c>
      <c r="J30" s="113"/>
      <c r="K30" s="113"/>
      <c r="L30" s="113"/>
      <c r="M30" s="113"/>
      <c r="N30" s="113">
        <v>17708.83</v>
      </c>
      <c r="O30" s="113"/>
      <c r="P30" s="113"/>
      <c r="Q30" s="113"/>
      <c r="R30" s="113"/>
      <c r="S30" s="113"/>
      <c r="T30" s="113"/>
      <c r="U30" s="89"/>
      <c r="V30" s="113"/>
      <c r="W30" s="113"/>
    </row>
    <row r="31" ht="32.9" customHeight="1" spans="1:23">
      <c r="A31" s="23" t="s">
        <v>236</v>
      </c>
      <c r="B31" s="112" t="s">
        <v>257</v>
      </c>
      <c r="C31" s="23" t="s">
        <v>256</v>
      </c>
      <c r="D31" s="23" t="s">
        <v>45</v>
      </c>
      <c r="E31" s="23" t="s">
        <v>94</v>
      </c>
      <c r="F31" s="23" t="s">
        <v>95</v>
      </c>
      <c r="G31" s="23" t="s">
        <v>213</v>
      </c>
      <c r="H31" s="23" t="s">
        <v>214</v>
      </c>
      <c r="I31" s="113">
        <v>69435.16</v>
      </c>
      <c r="J31" s="113"/>
      <c r="K31" s="113"/>
      <c r="L31" s="113"/>
      <c r="M31" s="113"/>
      <c r="N31" s="113">
        <v>69435.16</v>
      </c>
      <c r="O31" s="113"/>
      <c r="P31" s="113"/>
      <c r="Q31" s="113"/>
      <c r="R31" s="113"/>
      <c r="S31" s="113"/>
      <c r="T31" s="113"/>
      <c r="U31" s="89"/>
      <c r="V31" s="113"/>
      <c r="W31" s="113"/>
    </row>
    <row r="32" ht="32.9" customHeight="1" spans="1:23">
      <c r="A32" s="23" t="s">
        <v>236</v>
      </c>
      <c r="B32" s="112" t="s">
        <v>257</v>
      </c>
      <c r="C32" s="23" t="s">
        <v>256</v>
      </c>
      <c r="D32" s="23" t="s">
        <v>45</v>
      </c>
      <c r="E32" s="23" t="s">
        <v>94</v>
      </c>
      <c r="F32" s="23" t="s">
        <v>95</v>
      </c>
      <c r="G32" s="23" t="s">
        <v>221</v>
      </c>
      <c r="H32" s="23" t="s">
        <v>222</v>
      </c>
      <c r="I32" s="113">
        <v>25758</v>
      </c>
      <c r="J32" s="113"/>
      <c r="K32" s="113"/>
      <c r="L32" s="113"/>
      <c r="M32" s="113"/>
      <c r="N32" s="113">
        <v>25758</v>
      </c>
      <c r="O32" s="113"/>
      <c r="P32" s="113"/>
      <c r="Q32" s="113"/>
      <c r="R32" s="113"/>
      <c r="S32" s="113"/>
      <c r="T32" s="113"/>
      <c r="U32" s="89"/>
      <c r="V32" s="113"/>
      <c r="W32" s="113"/>
    </row>
    <row r="33" ht="32.9" customHeight="1" spans="1:23">
      <c r="A33" s="23" t="s">
        <v>236</v>
      </c>
      <c r="B33" s="112" t="s">
        <v>257</v>
      </c>
      <c r="C33" s="23" t="s">
        <v>256</v>
      </c>
      <c r="D33" s="23" t="s">
        <v>45</v>
      </c>
      <c r="E33" s="23" t="s">
        <v>94</v>
      </c>
      <c r="F33" s="23" t="s">
        <v>95</v>
      </c>
      <c r="G33" s="23" t="s">
        <v>252</v>
      </c>
      <c r="H33" s="23" t="s">
        <v>253</v>
      </c>
      <c r="I33" s="113">
        <v>10000</v>
      </c>
      <c r="J33" s="113"/>
      <c r="K33" s="113"/>
      <c r="L33" s="113"/>
      <c r="M33" s="113"/>
      <c r="N33" s="113">
        <v>10000</v>
      </c>
      <c r="O33" s="113"/>
      <c r="P33" s="113"/>
      <c r="Q33" s="113"/>
      <c r="R33" s="113"/>
      <c r="S33" s="113"/>
      <c r="T33" s="113"/>
      <c r="U33" s="89"/>
      <c r="V33" s="113"/>
      <c r="W33" s="113"/>
    </row>
    <row r="34" ht="18.75" customHeight="1" spans="1:23">
      <c r="A34" s="31" t="s">
        <v>104</v>
      </c>
      <c r="B34" s="32"/>
      <c r="C34" s="32"/>
      <c r="D34" s="32"/>
      <c r="E34" s="32"/>
      <c r="F34" s="32"/>
      <c r="G34" s="32"/>
      <c r="H34" s="33"/>
      <c r="I34" s="113">
        <v>4552906.99</v>
      </c>
      <c r="J34" s="113">
        <v>4130000</v>
      </c>
      <c r="K34" s="113">
        <v>4130000</v>
      </c>
      <c r="L34" s="113"/>
      <c r="M34" s="113"/>
      <c r="N34" s="113">
        <v>149906.99</v>
      </c>
      <c r="O34" s="113"/>
      <c r="P34" s="113"/>
      <c r="Q34" s="113"/>
      <c r="R34" s="113">
        <v>273000</v>
      </c>
      <c r="S34" s="113">
        <v>273000</v>
      </c>
      <c r="T34" s="113"/>
      <c r="U34" s="89"/>
      <c r="V34" s="113"/>
      <c r="W34" s="113"/>
    </row>
  </sheetData>
  <mergeCells count="28">
    <mergeCell ref="A2:W2"/>
    <mergeCell ref="A3:I3"/>
    <mergeCell ref="J4:M4"/>
    <mergeCell ref="N4:P4"/>
    <mergeCell ref="R4:W4"/>
    <mergeCell ref="J5:K5"/>
    <mergeCell ref="A34:H3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9"/>
  <sheetViews>
    <sheetView showZeros="0" tabSelected="1" zoomScale="145" zoomScaleNormal="145" topLeftCell="C25" workbookViewId="0">
      <selection activeCell="J25" sqref="J25"/>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258</v>
      </c>
    </row>
    <row r="2" ht="28.5" customHeight="1" spans="1:10">
      <c r="A2" s="46" t="s">
        <v>259</v>
      </c>
      <c r="B2" s="27"/>
      <c r="C2" s="27"/>
      <c r="D2" s="27"/>
      <c r="E2" s="27"/>
      <c r="F2" s="47"/>
      <c r="G2" s="27"/>
      <c r="H2" s="47"/>
      <c r="I2" s="47"/>
      <c r="J2" s="27"/>
    </row>
    <row r="3" ht="15" customHeight="1" spans="1:10">
      <c r="A3" s="4" t="str">
        <f>"单位名称："&amp;"云南省林木种苗工作总站"</f>
        <v>单位名称：云南省林木种苗工作总站</v>
      </c>
    </row>
    <row r="4" ht="14.25" customHeight="1" spans="1:10">
      <c r="A4" s="48" t="s">
        <v>260</v>
      </c>
      <c r="B4" s="48" t="s">
        <v>261</v>
      </c>
      <c r="C4" s="48" t="s">
        <v>262</v>
      </c>
      <c r="D4" s="48" t="s">
        <v>263</v>
      </c>
      <c r="E4" s="48" t="s">
        <v>264</v>
      </c>
      <c r="F4" s="49" t="s">
        <v>265</v>
      </c>
      <c r="G4" s="48" t="s">
        <v>266</v>
      </c>
      <c r="H4" s="49" t="s">
        <v>267</v>
      </c>
      <c r="I4" s="49" t="s">
        <v>268</v>
      </c>
      <c r="J4" s="48" t="s">
        <v>269</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61" customHeight="1" spans="1:10">
      <c r="A7" s="107" t="s">
        <v>248</v>
      </c>
      <c r="B7" s="54" t="s">
        <v>270</v>
      </c>
      <c r="C7" s="54" t="s">
        <v>271</v>
      </c>
      <c r="D7" s="54" t="s">
        <v>272</v>
      </c>
      <c r="E7" s="50" t="s">
        <v>273</v>
      </c>
      <c r="F7" s="54" t="s">
        <v>274</v>
      </c>
      <c r="G7" s="50" t="s">
        <v>275</v>
      </c>
      <c r="H7" s="54" t="s">
        <v>276</v>
      </c>
      <c r="I7" s="54" t="s">
        <v>277</v>
      </c>
      <c r="J7" s="55" t="s">
        <v>278</v>
      </c>
    </row>
    <row r="8" ht="71" customHeight="1" spans="1:10">
      <c r="A8" s="107" t="s">
        <v>248</v>
      </c>
      <c r="B8" s="54" t="s">
        <v>270</v>
      </c>
      <c r="C8" s="54" t="s">
        <v>271</v>
      </c>
      <c r="D8" s="54" t="s">
        <v>272</v>
      </c>
      <c r="E8" s="50" t="s">
        <v>279</v>
      </c>
      <c r="F8" s="54" t="s">
        <v>274</v>
      </c>
      <c r="G8" s="50" t="s">
        <v>280</v>
      </c>
      <c r="H8" s="54" t="s">
        <v>281</v>
      </c>
      <c r="I8" s="54" t="s">
        <v>277</v>
      </c>
      <c r="J8" s="55" t="s">
        <v>278</v>
      </c>
    </row>
    <row r="9" ht="70" customHeight="1" spans="1:10">
      <c r="A9" s="107" t="s">
        <v>248</v>
      </c>
      <c r="B9" s="54" t="s">
        <v>270</v>
      </c>
      <c r="C9" s="54" t="s">
        <v>271</v>
      </c>
      <c r="D9" s="54" t="s">
        <v>282</v>
      </c>
      <c r="E9" s="50" t="s">
        <v>283</v>
      </c>
      <c r="F9" s="54" t="s">
        <v>284</v>
      </c>
      <c r="G9" s="50" t="s">
        <v>285</v>
      </c>
      <c r="H9" s="54" t="s">
        <v>286</v>
      </c>
      <c r="I9" s="54" t="s">
        <v>277</v>
      </c>
      <c r="J9" s="55" t="s">
        <v>278</v>
      </c>
    </row>
    <row r="10" ht="51" customHeight="1" spans="1:10">
      <c r="A10" s="107" t="s">
        <v>248</v>
      </c>
      <c r="B10" s="54" t="s">
        <v>270</v>
      </c>
      <c r="C10" s="54" t="s">
        <v>271</v>
      </c>
      <c r="D10" s="54" t="s">
        <v>282</v>
      </c>
      <c r="E10" s="50" t="s">
        <v>287</v>
      </c>
      <c r="F10" s="54" t="s">
        <v>274</v>
      </c>
      <c r="G10" s="50" t="s">
        <v>288</v>
      </c>
      <c r="H10" s="54"/>
      <c r="I10" s="54" t="s">
        <v>289</v>
      </c>
      <c r="J10" s="55" t="s">
        <v>290</v>
      </c>
    </row>
    <row r="11" ht="53" customHeight="1" spans="1:10">
      <c r="A11" s="107" t="s">
        <v>248</v>
      </c>
      <c r="B11" s="54" t="s">
        <v>270</v>
      </c>
      <c r="C11" s="54" t="s">
        <v>291</v>
      </c>
      <c r="D11" s="54" t="s">
        <v>292</v>
      </c>
      <c r="E11" s="50" t="s">
        <v>293</v>
      </c>
      <c r="F11" s="54" t="s">
        <v>274</v>
      </c>
      <c r="G11" s="50" t="s">
        <v>294</v>
      </c>
      <c r="H11" s="54"/>
      <c r="I11" s="54" t="s">
        <v>289</v>
      </c>
      <c r="J11" s="55" t="s">
        <v>295</v>
      </c>
    </row>
    <row r="12" ht="47.3" customHeight="1" spans="1:10">
      <c r="A12" s="107" t="s">
        <v>248</v>
      </c>
      <c r="B12" s="54" t="s">
        <v>270</v>
      </c>
      <c r="C12" s="54" t="s">
        <v>296</v>
      </c>
      <c r="D12" s="54" t="s">
        <v>297</v>
      </c>
      <c r="E12" s="50" t="s">
        <v>298</v>
      </c>
      <c r="F12" s="54" t="s">
        <v>284</v>
      </c>
      <c r="G12" s="50" t="s">
        <v>285</v>
      </c>
      <c r="H12" s="54" t="s">
        <v>286</v>
      </c>
      <c r="I12" s="54" t="s">
        <v>277</v>
      </c>
      <c r="J12" s="55" t="s">
        <v>299</v>
      </c>
    </row>
    <row r="13" ht="47.3" customHeight="1" spans="1:10">
      <c r="A13" s="107" t="s">
        <v>235</v>
      </c>
      <c r="B13" s="54" t="s">
        <v>300</v>
      </c>
      <c r="C13" s="54" t="s">
        <v>271</v>
      </c>
      <c r="D13" s="54" t="s">
        <v>272</v>
      </c>
      <c r="E13" s="50" t="s">
        <v>301</v>
      </c>
      <c r="F13" s="54" t="s">
        <v>274</v>
      </c>
      <c r="G13" s="50" t="s">
        <v>302</v>
      </c>
      <c r="H13" s="54" t="s">
        <v>286</v>
      </c>
      <c r="I13" s="54" t="s">
        <v>277</v>
      </c>
      <c r="J13" s="55" t="s">
        <v>303</v>
      </c>
    </row>
    <row r="14" ht="47.3" customHeight="1" spans="1:10">
      <c r="A14" s="107" t="s">
        <v>235</v>
      </c>
      <c r="B14" s="54" t="s">
        <v>300</v>
      </c>
      <c r="C14" s="54" t="s">
        <v>291</v>
      </c>
      <c r="D14" s="54" t="s">
        <v>292</v>
      </c>
      <c r="E14" s="50" t="s">
        <v>304</v>
      </c>
      <c r="F14" s="54" t="s">
        <v>284</v>
      </c>
      <c r="G14" s="50" t="s">
        <v>305</v>
      </c>
      <c r="H14" s="54" t="s">
        <v>286</v>
      </c>
      <c r="I14" s="54" t="s">
        <v>277</v>
      </c>
      <c r="J14" s="55" t="s">
        <v>306</v>
      </c>
    </row>
    <row r="15" ht="47.3" customHeight="1" spans="1:10">
      <c r="A15" s="107" t="s">
        <v>235</v>
      </c>
      <c r="B15" s="54" t="s">
        <v>300</v>
      </c>
      <c r="C15" s="54" t="s">
        <v>296</v>
      </c>
      <c r="D15" s="54" t="s">
        <v>297</v>
      </c>
      <c r="E15" s="50" t="s">
        <v>307</v>
      </c>
      <c r="F15" s="54" t="s">
        <v>284</v>
      </c>
      <c r="G15" s="50" t="s">
        <v>285</v>
      </c>
      <c r="H15" s="54" t="s">
        <v>286</v>
      </c>
      <c r="I15" s="54" t="s">
        <v>277</v>
      </c>
      <c r="J15" s="55" t="s">
        <v>308</v>
      </c>
    </row>
    <row r="16" ht="47.3" customHeight="1" spans="1:10">
      <c r="A16" s="107" t="s">
        <v>235</v>
      </c>
      <c r="B16" s="54" t="s">
        <v>300</v>
      </c>
      <c r="C16" s="54" t="s">
        <v>309</v>
      </c>
      <c r="D16" s="54" t="s">
        <v>310</v>
      </c>
      <c r="E16" s="50" t="s">
        <v>311</v>
      </c>
      <c r="F16" s="54" t="s">
        <v>312</v>
      </c>
      <c r="G16" s="50" t="s">
        <v>313</v>
      </c>
      <c r="H16" s="54" t="s">
        <v>314</v>
      </c>
      <c r="I16" s="54" t="s">
        <v>277</v>
      </c>
      <c r="J16" s="55" t="s">
        <v>315</v>
      </c>
    </row>
    <row r="17" ht="47.3" customHeight="1" spans="1:10">
      <c r="A17" s="107" t="s">
        <v>246</v>
      </c>
      <c r="B17" s="54" t="s">
        <v>316</v>
      </c>
      <c r="C17" s="54" t="s">
        <v>271</v>
      </c>
      <c r="D17" s="54" t="s">
        <v>272</v>
      </c>
      <c r="E17" s="50" t="s">
        <v>317</v>
      </c>
      <c r="F17" s="54" t="s">
        <v>274</v>
      </c>
      <c r="G17" s="50" t="s">
        <v>122</v>
      </c>
      <c r="H17" s="54" t="s">
        <v>318</v>
      </c>
      <c r="I17" s="54" t="s">
        <v>277</v>
      </c>
      <c r="J17" s="55" t="s">
        <v>319</v>
      </c>
    </row>
    <row r="18" ht="47.3" customHeight="1" spans="1:10">
      <c r="A18" s="107" t="s">
        <v>246</v>
      </c>
      <c r="B18" s="54" t="s">
        <v>320</v>
      </c>
      <c r="C18" s="54" t="s">
        <v>271</v>
      </c>
      <c r="D18" s="54" t="s">
        <v>272</v>
      </c>
      <c r="E18" s="50" t="s">
        <v>321</v>
      </c>
      <c r="F18" s="54" t="s">
        <v>274</v>
      </c>
      <c r="G18" s="50" t="s">
        <v>322</v>
      </c>
      <c r="H18" s="54" t="s">
        <v>323</v>
      </c>
      <c r="I18" s="54" t="s">
        <v>277</v>
      </c>
      <c r="J18" s="55" t="s">
        <v>324</v>
      </c>
    </row>
    <row r="19" ht="47.3" customHeight="1" spans="1:10">
      <c r="A19" s="107" t="s">
        <v>246</v>
      </c>
      <c r="B19" s="54" t="s">
        <v>320</v>
      </c>
      <c r="C19" s="54" t="s">
        <v>271</v>
      </c>
      <c r="D19" s="54" t="s">
        <v>272</v>
      </c>
      <c r="E19" s="50" t="s">
        <v>325</v>
      </c>
      <c r="F19" s="54" t="s">
        <v>284</v>
      </c>
      <c r="G19" s="50" t="s">
        <v>322</v>
      </c>
      <c r="H19" s="54" t="s">
        <v>323</v>
      </c>
      <c r="I19" s="54" t="s">
        <v>277</v>
      </c>
      <c r="J19" s="55" t="s">
        <v>326</v>
      </c>
    </row>
    <row r="20" ht="47.3" customHeight="1" spans="1:10">
      <c r="A20" s="107" t="s">
        <v>246</v>
      </c>
      <c r="B20" s="54" t="s">
        <v>320</v>
      </c>
      <c r="C20" s="54" t="s">
        <v>271</v>
      </c>
      <c r="D20" s="54" t="s">
        <v>282</v>
      </c>
      <c r="E20" s="50" t="s">
        <v>327</v>
      </c>
      <c r="F20" s="54" t="s">
        <v>274</v>
      </c>
      <c r="G20" s="50" t="s">
        <v>302</v>
      </c>
      <c r="H20" s="54" t="s">
        <v>286</v>
      </c>
      <c r="I20" s="54" t="s">
        <v>277</v>
      </c>
      <c r="J20" s="55" t="s">
        <v>328</v>
      </c>
    </row>
    <row r="21" ht="47.3" customHeight="1" spans="1:10">
      <c r="A21" s="107" t="s">
        <v>246</v>
      </c>
      <c r="B21" s="54" t="s">
        <v>320</v>
      </c>
      <c r="C21" s="54" t="s">
        <v>291</v>
      </c>
      <c r="D21" s="54" t="s">
        <v>329</v>
      </c>
      <c r="E21" s="50" t="s">
        <v>330</v>
      </c>
      <c r="F21" s="54" t="s">
        <v>274</v>
      </c>
      <c r="G21" s="50" t="s">
        <v>331</v>
      </c>
      <c r="H21" s="54" t="s">
        <v>332</v>
      </c>
      <c r="I21" s="54" t="s">
        <v>277</v>
      </c>
      <c r="J21" s="55" t="s">
        <v>333</v>
      </c>
    </row>
    <row r="22" ht="47.3" customHeight="1" spans="1:10">
      <c r="A22" s="107" t="s">
        <v>246</v>
      </c>
      <c r="B22" s="54" t="s">
        <v>320</v>
      </c>
      <c r="C22" s="54" t="s">
        <v>296</v>
      </c>
      <c r="D22" s="54" t="s">
        <v>297</v>
      </c>
      <c r="E22" s="50" t="s">
        <v>334</v>
      </c>
      <c r="F22" s="54" t="s">
        <v>284</v>
      </c>
      <c r="G22" s="50" t="s">
        <v>285</v>
      </c>
      <c r="H22" s="54" t="s">
        <v>286</v>
      </c>
      <c r="I22" s="54" t="s">
        <v>277</v>
      </c>
      <c r="J22" s="55" t="s">
        <v>335</v>
      </c>
    </row>
    <row r="23" ht="110" customHeight="1" spans="1:10">
      <c r="A23" s="107" t="s">
        <v>240</v>
      </c>
      <c r="B23" s="54" t="s">
        <v>336</v>
      </c>
      <c r="C23" s="54" t="s">
        <v>271</v>
      </c>
      <c r="D23" s="54" t="s">
        <v>272</v>
      </c>
      <c r="E23" s="50" t="s">
        <v>337</v>
      </c>
      <c r="F23" s="54" t="s">
        <v>284</v>
      </c>
      <c r="G23" s="50" t="s">
        <v>305</v>
      </c>
      <c r="H23" s="54" t="s">
        <v>318</v>
      </c>
      <c r="I23" s="54" t="s">
        <v>277</v>
      </c>
      <c r="J23" s="55" t="s">
        <v>338</v>
      </c>
    </row>
    <row r="24" ht="110" customHeight="1" spans="1:10">
      <c r="A24" s="107" t="s">
        <v>240</v>
      </c>
      <c r="B24" s="54" t="s">
        <v>339</v>
      </c>
      <c r="C24" s="54" t="s">
        <v>271</v>
      </c>
      <c r="D24" s="54" t="s">
        <v>272</v>
      </c>
      <c r="E24" s="50" t="s">
        <v>340</v>
      </c>
      <c r="F24" s="54" t="s">
        <v>284</v>
      </c>
      <c r="G24" s="50" t="s">
        <v>341</v>
      </c>
      <c r="H24" s="54" t="s">
        <v>342</v>
      </c>
      <c r="I24" s="54" t="s">
        <v>277</v>
      </c>
      <c r="J24" s="55" t="s">
        <v>343</v>
      </c>
    </row>
    <row r="25" ht="110" customHeight="1" spans="1:10">
      <c r="A25" s="107" t="s">
        <v>240</v>
      </c>
      <c r="B25" s="54" t="s">
        <v>339</v>
      </c>
      <c r="C25" s="54" t="s">
        <v>271</v>
      </c>
      <c r="D25" s="54" t="s">
        <v>272</v>
      </c>
      <c r="E25" s="50" t="s">
        <v>344</v>
      </c>
      <c r="F25" s="54" t="s">
        <v>284</v>
      </c>
      <c r="G25" s="50" t="s">
        <v>345</v>
      </c>
      <c r="H25" s="54" t="s">
        <v>346</v>
      </c>
      <c r="I25" s="54" t="s">
        <v>277</v>
      </c>
      <c r="J25" s="55" t="s">
        <v>347</v>
      </c>
    </row>
    <row r="26" ht="110" customHeight="1" spans="1:10">
      <c r="A26" s="107" t="s">
        <v>240</v>
      </c>
      <c r="B26" s="54" t="s">
        <v>339</v>
      </c>
      <c r="C26" s="54" t="s">
        <v>271</v>
      </c>
      <c r="D26" s="54" t="s">
        <v>272</v>
      </c>
      <c r="E26" s="50" t="s">
        <v>348</v>
      </c>
      <c r="F26" s="54" t="s">
        <v>284</v>
      </c>
      <c r="G26" s="50" t="s">
        <v>123</v>
      </c>
      <c r="H26" s="54" t="s">
        <v>349</v>
      </c>
      <c r="I26" s="54" t="s">
        <v>277</v>
      </c>
      <c r="J26" s="55" t="s">
        <v>350</v>
      </c>
    </row>
    <row r="27" ht="110" customHeight="1" spans="1:10">
      <c r="A27" s="107" t="s">
        <v>240</v>
      </c>
      <c r="B27" s="54" t="s">
        <v>339</v>
      </c>
      <c r="C27" s="54" t="s">
        <v>271</v>
      </c>
      <c r="D27" s="54" t="s">
        <v>282</v>
      </c>
      <c r="E27" s="50" t="s">
        <v>351</v>
      </c>
      <c r="F27" s="54" t="s">
        <v>284</v>
      </c>
      <c r="G27" s="50" t="s">
        <v>285</v>
      </c>
      <c r="H27" s="54" t="s">
        <v>286</v>
      </c>
      <c r="I27" s="54" t="s">
        <v>277</v>
      </c>
      <c r="J27" s="55" t="s">
        <v>352</v>
      </c>
    </row>
    <row r="28" ht="110" customHeight="1" spans="1:10">
      <c r="A28" s="107" t="s">
        <v>240</v>
      </c>
      <c r="B28" s="54" t="s">
        <v>339</v>
      </c>
      <c r="C28" s="54" t="s">
        <v>291</v>
      </c>
      <c r="D28" s="54" t="s">
        <v>329</v>
      </c>
      <c r="E28" s="50" t="s">
        <v>353</v>
      </c>
      <c r="F28" s="54" t="s">
        <v>284</v>
      </c>
      <c r="G28" s="50" t="s">
        <v>331</v>
      </c>
      <c r="H28" s="54" t="s">
        <v>318</v>
      </c>
      <c r="I28" s="54" t="s">
        <v>277</v>
      </c>
      <c r="J28" s="55" t="s">
        <v>354</v>
      </c>
    </row>
    <row r="29" ht="110" customHeight="1" spans="1:10">
      <c r="A29" s="107" t="s">
        <v>240</v>
      </c>
      <c r="B29" s="54" t="s">
        <v>339</v>
      </c>
      <c r="C29" s="54" t="s">
        <v>296</v>
      </c>
      <c r="D29" s="54" t="s">
        <v>297</v>
      </c>
      <c r="E29" s="50" t="s">
        <v>297</v>
      </c>
      <c r="F29" s="54" t="s">
        <v>284</v>
      </c>
      <c r="G29" s="50" t="s">
        <v>285</v>
      </c>
      <c r="H29" s="54" t="s">
        <v>286</v>
      </c>
      <c r="I29" s="54" t="s">
        <v>277</v>
      </c>
      <c r="J29" s="55" t="s">
        <v>355</v>
      </c>
    </row>
  </sheetData>
  <mergeCells count="10">
    <mergeCell ref="A2:J2"/>
    <mergeCell ref="A3:H3"/>
    <mergeCell ref="A7:A12"/>
    <mergeCell ref="A13:A16"/>
    <mergeCell ref="A17:A22"/>
    <mergeCell ref="A23:A29"/>
    <mergeCell ref="B7:B12"/>
    <mergeCell ref="B13:B16"/>
    <mergeCell ref="B17:B22"/>
    <mergeCell ref="B23:B2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D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356</v>
      </c>
    </row>
    <row r="2" ht="28.5" customHeight="1" spans="1:6">
      <c r="A2" s="27" t="s">
        <v>357</v>
      </c>
      <c r="B2" s="27"/>
      <c r="C2" s="27"/>
      <c r="D2" s="27"/>
      <c r="E2" s="27"/>
      <c r="F2" s="27"/>
    </row>
    <row r="3" ht="15" customHeight="1" spans="1:6">
      <c r="A3" s="102" t="str">
        <f>"单位名称："&amp;"云南省林木种苗工作总站"</f>
        <v>单位名称：云南省林木种苗工作总站</v>
      </c>
      <c r="B3" s="103"/>
      <c r="C3" s="103"/>
      <c r="D3" s="59"/>
      <c r="E3" s="59"/>
      <c r="F3" s="104" t="s">
        <v>2</v>
      </c>
    </row>
    <row r="4" ht="18.75" customHeight="1" spans="1:6">
      <c r="A4" s="9" t="s">
        <v>139</v>
      </c>
      <c r="B4" s="9" t="s">
        <v>48</v>
      </c>
      <c r="C4" s="9" t="s">
        <v>49</v>
      </c>
      <c r="D4" s="15" t="s">
        <v>358</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5" t="s">
        <v>104</v>
      </c>
      <c r="B8" s="106"/>
      <c r="C8" s="106" t="s">
        <v>104</v>
      </c>
      <c r="D8" s="22"/>
      <c r="E8" s="22"/>
      <c r="F8" s="22"/>
    </row>
    <row r="9" customHeight="1" spans="1:6">
      <c r="A9" s="34" t="s">
        <v>359</v>
      </c>
      <c r="B9" s="34"/>
      <c r="C9" s="34"/>
      <c r="D9" s="34"/>
    </row>
  </sheetData>
  <mergeCells count="7">
    <mergeCell ref="A2:F2"/>
    <mergeCell ref="D4:F4"/>
    <mergeCell ref="A8:C8"/>
    <mergeCell ref="A9:D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4"/>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3" t="s">
        <v>360</v>
      </c>
    </row>
    <row r="2" ht="27.75" customHeight="1" spans="1:17">
      <c r="A2" s="57" t="s">
        <v>361</v>
      </c>
      <c r="B2" s="27"/>
      <c r="C2" s="27"/>
      <c r="D2" s="27"/>
      <c r="E2" s="27"/>
      <c r="F2" s="27"/>
      <c r="G2" s="27"/>
      <c r="H2" s="27"/>
      <c r="I2" s="27"/>
      <c r="J2" s="27"/>
      <c r="K2" s="47"/>
      <c r="L2" s="27"/>
      <c r="M2" s="27"/>
      <c r="N2" s="27"/>
      <c r="O2" s="47"/>
      <c r="P2" s="47"/>
      <c r="Q2" s="27"/>
    </row>
    <row r="3" ht="18.75" customHeight="1" spans="1:17">
      <c r="A3" s="94" t="str">
        <f>"单位名称："&amp;"云南省林木种苗工作总站"</f>
        <v>单位名称：云南省林木种苗工作总站</v>
      </c>
      <c r="B3" s="6"/>
      <c r="C3" s="6"/>
      <c r="D3" s="6"/>
      <c r="E3" s="6"/>
      <c r="F3" s="6"/>
      <c r="G3" s="6"/>
      <c r="H3" s="6"/>
      <c r="I3" s="6"/>
      <c r="J3" s="6"/>
      <c r="O3" s="62"/>
      <c r="P3" s="62"/>
      <c r="Q3" s="95" t="s">
        <v>129</v>
      </c>
    </row>
    <row r="4" ht="15.75" customHeight="1" spans="1:17">
      <c r="A4" s="9" t="s">
        <v>362</v>
      </c>
      <c r="B4" s="73" t="s">
        <v>363</v>
      </c>
      <c r="C4" s="73" t="s">
        <v>364</v>
      </c>
      <c r="D4" s="73" t="s">
        <v>365</v>
      </c>
      <c r="E4" s="73" t="s">
        <v>366</v>
      </c>
      <c r="F4" s="73" t="s">
        <v>367</v>
      </c>
      <c r="G4" s="74" t="s">
        <v>146</v>
      </c>
      <c r="H4" s="74"/>
      <c r="I4" s="74"/>
      <c r="J4" s="74"/>
      <c r="K4" s="75"/>
      <c r="L4" s="74"/>
      <c r="M4" s="74"/>
      <c r="N4" s="74"/>
      <c r="O4" s="76"/>
      <c r="P4" s="75"/>
      <c r="Q4" s="77"/>
    </row>
    <row r="5" ht="17.25" customHeight="1" spans="1:17">
      <c r="A5" s="14"/>
      <c r="B5" s="78"/>
      <c r="C5" s="78"/>
      <c r="D5" s="78"/>
      <c r="E5" s="78"/>
      <c r="F5" s="78"/>
      <c r="G5" s="78" t="s">
        <v>30</v>
      </c>
      <c r="H5" s="78" t="s">
        <v>33</v>
      </c>
      <c r="I5" s="78" t="s">
        <v>368</v>
      </c>
      <c r="J5" s="78" t="s">
        <v>369</v>
      </c>
      <c r="K5" s="79" t="s">
        <v>370</v>
      </c>
      <c r="L5" s="80" t="s">
        <v>371</v>
      </c>
      <c r="M5" s="80"/>
      <c r="N5" s="80"/>
      <c r="O5" s="81"/>
      <c r="P5" s="82"/>
      <c r="Q5" s="83"/>
    </row>
    <row r="6" ht="54" customHeight="1" spans="1:17">
      <c r="A6" s="17"/>
      <c r="B6" s="83"/>
      <c r="C6" s="83"/>
      <c r="D6" s="83"/>
      <c r="E6" s="83"/>
      <c r="F6" s="83"/>
      <c r="G6" s="83"/>
      <c r="H6" s="83" t="s">
        <v>32</v>
      </c>
      <c r="I6" s="83"/>
      <c r="J6" s="83"/>
      <c r="K6" s="84"/>
      <c r="L6" s="83" t="s">
        <v>32</v>
      </c>
      <c r="M6" s="83" t="s">
        <v>43</v>
      </c>
      <c r="N6" s="83" t="s">
        <v>153</v>
      </c>
      <c r="O6" s="85" t="s">
        <v>39</v>
      </c>
      <c r="P6" s="84" t="s">
        <v>40</v>
      </c>
      <c r="Q6" s="83" t="s">
        <v>41</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45</v>
      </c>
      <c r="B8" s="87"/>
      <c r="C8" s="87"/>
      <c r="D8" s="87"/>
      <c r="E8" s="98"/>
      <c r="F8" s="22">
        <v>811800</v>
      </c>
      <c r="G8" s="22">
        <v>851800</v>
      </c>
      <c r="H8" s="22">
        <v>32500</v>
      </c>
      <c r="I8" s="22"/>
      <c r="J8" s="22"/>
      <c r="K8" s="22"/>
      <c r="L8" s="22">
        <v>819300</v>
      </c>
      <c r="M8" s="22">
        <v>289300</v>
      </c>
      <c r="N8" s="22"/>
      <c r="O8" s="22"/>
      <c r="P8" s="22"/>
      <c r="Q8" s="22">
        <v>530000</v>
      </c>
    </row>
    <row r="9" ht="21" customHeight="1" spans="1:17">
      <c r="A9" s="99" t="s">
        <v>187</v>
      </c>
      <c r="B9" s="87" t="s">
        <v>372</v>
      </c>
      <c r="C9" s="87" t="s">
        <v>373</v>
      </c>
      <c r="D9" s="100" t="s">
        <v>323</v>
      </c>
      <c r="E9" s="101">
        <v>1</v>
      </c>
      <c r="F9" s="22"/>
      <c r="G9" s="22">
        <v>30000</v>
      </c>
      <c r="H9" s="22"/>
      <c r="I9" s="22"/>
      <c r="J9" s="22"/>
      <c r="K9" s="22"/>
      <c r="L9" s="22">
        <v>30000</v>
      </c>
      <c r="M9" s="22">
        <v>30000</v>
      </c>
      <c r="N9" s="22"/>
      <c r="O9" s="22"/>
      <c r="P9" s="22"/>
      <c r="Q9" s="22"/>
    </row>
    <row r="10" ht="21" customHeight="1" spans="1:17">
      <c r="A10" s="99" t="s">
        <v>187</v>
      </c>
      <c r="B10" s="87" t="s">
        <v>374</v>
      </c>
      <c r="C10" s="87" t="s">
        <v>375</v>
      </c>
      <c r="D10" s="100" t="s">
        <v>323</v>
      </c>
      <c r="E10" s="101">
        <v>1</v>
      </c>
      <c r="F10" s="22">
        <v>95000</v>
      </c>
      <c r="G10" s="22">
        <v>95000</v>
      </c>
      <c r="H10" s="22"/>
      <c r="I10" s="22"/>
      <c r="J10" s="22"/>
      <c r="K10" s="22"/>
      <c r="L10" s="22">
        <v>95000</v>
      </c>
      <c r="M10" s="22">
        <v>95000</v>
      </c>
      <c r="N10" s="22"/>
      <c r="O10" s="22"/>
      <c r="P10" s="22"/>
      <c r="Q10" s="22"/>
    </row>
    <row r="11" ht="21" customHeight="1" spans="1:17">
      <c r="A11" s="99" t="s">
        <v>187</v>
      </c>
      <c r="B11" s="87" t="s">
        <v>376</v>
      </c>
      <c r="C11" s="87" t="s">
        <v>377</v>
      </c>
      <c r="D11" s="100" t="s">
        <v>323</v>
      </c>
      <c r="E11" s="101">
        <v>1</v>
      </c>
      <c r="F11" s="22"/>
      <c r="G11" s="22">
        <v>10000</v>
      </c>
      <c r="H11" s="22"/>
      <c r="I11" s="22"/>
      <c r="J11" s="22"/>
      <c r="K11" s="22"/>
      <c r="L11" s="22">
        <v>10000</v>
      </c>
      <c r="M11" s="22">
        <v>10000</v>
      </c>
      <c r="N11" s="22"/>
      <c r="O11" s="22"/>
      <c r="P11" s="22"/>
      <c r="Q11" s="22"/>
    </row>
    <row r="12" ht="21" customHeight="1" spans="1:17">
      <c r="A12" s="99" t="s">
        <v>196</v>
      </c>
      <c r="B12" s="87" t="s">
        <v>378</v>
      </c>
      <c r="C12" s="87" t="s">
        <v>379</v>
      </c>
      <c r="D12" s="100" t="s">
        <v>380</v>
      </c>
      <c r="E12" s="101">
        <v>5</v>
      </c>
      <c r="F12" s="22">
        <v>7500</v>
      </c>
      <c r="G12" s="22">
        <v>7500</v>
      </c>
      <c r="H12" s="22"/>
      <c r="I12" s="22"/>
      <c r="J12" s="22"/>
      <c r="K12" s="22"/>
      <c r="L12" s="22">
        <v>7500</v>
      </c>
      <c r="M12" s="22">
        <v>7500</v>
      </c>
      <c r="N12" s="22"/>
      <c r="O12" s="22"/>
      <c r="P12" s="22"/>
      <c r="Q12" s="22"/>
    </row>
    <row r="13" ht="21" customHeight="1" spans="1:17">
      <c r="A13" s="99" t="s">
        <v>196</v>
      </c>
      <c r="B13" s="87" t="s">
        <v>381</v>
      </c>
      <c r="C13" s="87" t="s">
        <v>382</v>
      </c>
      <c r="D13" s="100" t="s">
        <v>383</v>
      </c>
      <c r="E13" s="101">
        <v>75000</v>
      </c>
      <c r="F13" s="22">
        <v>15000</v>
      </c>
      <c r="G13" s="22">
        <v>15000</v>
      </c>
      <c r="H13" s="22"/>
      <c r="I13" s="22"/>
      <c r="J13" s="22"/>
      <c r="K13" s="22"/>
      <c r="L13" s="22">
        <v>15000</v>
      </c>
      <c r="M13" s="22">
        <v>15000</v>
      </c>
      <c r="N13" s="22"/>
      <c r="O13" s="22"/>
      <c r="P13" s="22"/>
      <c r="Q13" s="22"/>
    </row>
    <row r="14" ht="21" customHeight="1" spans="1:17">
      <c r="A14" s="99" t="s">
        <v>196</v>
      </c>
      <c r="B14" s="87" t="s">
        <v>384</v>
      </c>
      <c r="C14" s="87" t="s">
        <v>385</v>
      </c>
      <c r="D14" s="100" t="s">
        <v>380</v>
      </c>
      <c r="E14" s="101">
        <v>2</v>
      </c>
      <c r="F14" s="22">
        <v>6000</v>
      </c>
      <c r="G14" s="22">
        <v>6000</v>
      </c>
      <c r="H14" s="22"/>
      <c r="I14" s="22"/>
      <c r="J14" s="22"/>
      <c r="K14" s="22"/>
      <c r="L14" s="22">
        <v>6000</v>
      </c>
      <c r="M14" s="22">
        <v>6000</v>
      </c>
      <c r="N14" s="22"/>
      <c r="O14" s="22"/>
      <c r="P14" s="22"/>
      <c r="Q14" s="22"/>
    </row>
    <row r="15" ht="21" customHeight="1" spans="1:17">
      <c r="A15" s="99" t="s">
        <v>196</v>
      </c>
      <c r="B15" s="87" t="s">
        <v>386</v>
      </c>
      <c r="C15" s="87" t="s">
        <v>387</v>
      </c>
      <c r="D15" s="100" t="s">
        <v>388</v>
      </c>
      <c r="E15" s="101">
        <v>1</v>
      </c>
      <c r="F15" s="22">
        <v>45000</v>
      </c>
      <c r="G15" s="22">
        <v>45000</v>
      </c>
      <c r="H15" s="22"/>
      <c r="I15" s="22"/>
      <c r="J15" s="22"/>
      <c r="K15" s="22"/>
      <c r="L15" s="22">
        <v>45000</v>
      </c>
      <c r="M15" s="22">
        <v>45000</v>
      </c>
      <c r="N15" s="22"/>
      <c r="O15" s="22"/>
      <c r="P15" s="22"/>
      <c r="Q15" s="22"/>
    </row>
    <row r="16" ht="21" customHeight="1" spans="1:17">
      <c r="A16" s="99" t="s">
        <v>196</v>
      </c>
      <c r="B16" s="87" t="s">
        <v>389</v>
      </c>
      <c r="C16" s="87" t="s">
        <v>390</v>
      </c>
      <c r="D16" s="100" t="s">
        <v>391</v>
      </c>
      <c r="E16" s="101">
        <v>20</v>
      </c>
      <c r="F16" s="22">
        <v>5000</v>
      </c>
      <c r="G16" s="22">
        <v>5000</v>
      </c>
      <c r="H16" s="22"/>
      <c r="I16" s="22"/>
      <c r="J16" s="22"/>
      <c r="K16" s="22"/>
      <c r="L16" s="22">
        <v>5000</v>
      </c>
      <c r="M16" s="22">
        <v>5000</v>
      </c>
      <c r="N16" s="22"/>
      <c r="O16" s="22"/>
      <c r="P16" s="22"/>
      <c r="Q16" s="22"/>
    </row>
    <row r="17" ht="21" customHeight="1" spans="1:17">
      <c r="A17" s="99" t="s">
        <v>196</v>
      </c>
      <c r="B17" s="87" t="s">
        <v>392</v>
      </c>
      <c r="C17" s="87" t="s">
        <v>393</v>
      </c>
      <c r="D17" s="100" t="s">
        <v>394</v>
      </c>
      <c r="E17" s="101">
        <v>25</v>
      </c>
      <c r="F17" s="22">
        <v>20000</v>
      </c>
      <c r="G17" s="22">
        <v>20000</v>
      </c>
      <c r="H17" s="22"/>
      <c r="I17" s="22"/>
      <c r="J17" s="22"/>
      <c r="K17" s="22"/>
      <c r="L17" s="22">
        <v>20000</v>
      </c>
      <c r="M17" s="22">
        <v>20000</v>
      </c>
      <c r="N17" s="22"/>
      <c r="O17" s="22"/>
      <c r="P17" s="22"/>
      <c r="Q17" s="22"/>
    </row>
    <row r="18" ht="21" customHeight="1" spans="1:17">
      <c r="A18" s="99" t="s">
        <v>196</v>
      </c>
      <c r="B18" s="87" t="s">
        <v>395</v>
      </c>
      <c r="C18" s="87" t="s">
        <v>396</v>
      </c>
      <c r="D18" s="100" t="s">
        <v>388</v>
      </c>
      <c r="E18" s="101">
        <v>19</v>
      </c>
      <c r="F18" s="22">
        <v>41800</v>
      </c>
      <c r="G18" s="22">
        <v>41800</v>
      </c>
      <c r="H18" s="22"/>
      <c r="I18" s="22"/>
      <c r="J18" s="22"/>
      <c r="K18" s="22"/>
      <c r="L18" s="22">
        <v>41800</v>
      </c>
      <c r="M18" s="22">
        <v>41800</v>
      </c>
      <c r="N18" s="22"/>
      <c r="O18" s="22"/>
      <c r="P18" s="22"/>
      <c r="Q18" s="22"/>
    </row>
    <row r="19" ht="21" customHeight="1" spans="1:17">
      <c r="A19" s="99" t="s">
        <v>196</v>
      </c>
      <c r="B19" s="87" t="s">
        <v>397</v>
      </c>
      <c r="C19" s="87" t="s">
        <v>398</v>
      </c>
      <c r="D19" s="100" t="s">
        <v>380</v>
      </c>
      <c r="E19" s="101">
        <v>1</v>
      </c>
      <c r="F19" s="22">
        <v>4000</v>
      </c>
      <c r="G19" s="22">
        <v>4000</v>
      </c>
      <c r="H19" s="22"/>
      <c r="I19" s="22"/>
      <c r="J19" s="22"/>
      <c r="K19" s="22"/>
      <c r="L19" s="22">
        <v>4000</v>
      </c>
      <c r="M19" s="22">
        <v>4000</v>
      </c>
      <c r="N19" s="22"/>
      <c r="O19" s="22"/>
      <c r="P19" s="22"/>
      <c r="Q19" s="22"/>
    </row>
    <row r="20" ht="21" customHeight="1" spans="1:17">
      <c r="A20" s="99" t="s">
        <v>196</v>
      </c>
      <c r="B20" s="87" t="s">
        <v>399</v>
      </c>
      <c r="C20" s="87" t="s">
        <v>400</v>
      </c>
      <c r="D20" s="100" t="s">
        <v>401</v>
      </c>
      <c r="E20" s="101">
        <v>10</v>
      </c>
      <c r="F20" s="22">
        <v>10000</v>
      </c>
      <c r="G20" s="22">
        <v>10000</v>
      </c>
      <c r="H20" s="22"/>
      <c r="I20" s="22"/>
      <c r="J20" s="22"/>
      <c r="K20" s="22"/>
      <c r="L20" s="22">
        <v>10000</v>
      </c>
      <c r="M20" s="22">
        <v>10000</v>
      </c>
      <c r="N20" s="22"/>
      <c r="O20" s="22"/>
      <c r="P20" s="22"/>
      <c r="Q20" s="22"/>
    </row>
    <row r="21" ht="21" customHeight="1" spans="1:17">
      <c r="A21" s="99" t="s">
        <v>196</v>
      </c>
      <c r="B21" s="87" t="s">
        <v>402</v>
      </c>
      <c r="C21" s="87" t="s">
        <v>403</v>
      </c>
      <c r="D21" s="100" t="s">
        <v>323</v>
      </c>
      <c r="E21" s="101">
        <v>1</v>
      </c>
      <c r="F21" s="22">
        <v>298000</v>
      </c>
      <c r="G21" s="22">
        <v>298000</v>
      </c>
      <c r="H21" s="22"/>
      <c r="I21" s="22"/>
      <c r="J21" s="22"/>
      <c r="K21" s="22"/>
      <c r="L21" s="22">
        <v>298000</v>
      </c>
      <c r="M21" s="22"/>
      <c r="N21" s="22"/>
      <c r="O21" s="22"/>
      <c r="P21" s="22"/>
      <c r="Q21" s="22">
        <v>298000</v>
      </c>
    </row>
    <row r="22" ht="21" customHeight="1" spans="1:17">
      <c r="A22" s="99" t="s">
        <v>196</v>
      </c>
      <c r="B22" s="87" t="s">
        <v>402</v>
      </c>
      <c r="C22" s="87" t="s">
        <v>403</v>
      </c>
      <c r="D22" s="100" t="s">
        <v>323</v>
      </c>
      <c r="E22" s="101">
        <v>1</v>
      </c>
      <c r="F22" s="22">
        <v>232000</v>
      </c>
      <c r="G22" s="22">
        <v>232000</v>
      </c>
      <c r="H22" s="22"/>
      <c r="I22" s="22"/>
      <c r="J22" s="22"/>
      <c r="K22" s="22"/>
      <c r="L22" s="22">
        <v>232000</v>
      </c>
      <c r="M22" s="22"/>
      <c r="N22" s="22"/>
      <c r="O22" s="22"/>
      <c r="P22" s="22"/>
      <c r="Q22" s="22">
        <v>232000</v>
      </c>
    </row>
    <row r="23" ht="21" customHeight="1" spans="1:17">
      <c r="A23" s="99" t="s">
        <v>240</v>
      </c>
      <c r="B23" s="87" t="s">
        <v>381</v>
      </c>
      <c r="C23" s="87" t="s">
        <v>382</v>
      </c>
      <c r="D23" s="100" t="s">
        <v>383</v>
      </c>
      <c r="E23" s="101">
        <v>162500</v>
      </c>
      <c r="F23" s="22">
        <v>32500</v>
      </c>
      <c r="G23" s="22">
        <v>32500</v>
      </c>
      <c r="H23" s="22">
        <v>32500</v>
      </c>
      <c r="I23" s="22"/>
      <c r="J23" s="22"/>
      <c r="K23" s="22"/>
      <c r="L23" s="22"/>
      <c r="M23" s="22"/>
      <c r="N23" s="22"/>
      <c r="O23" s="22"/>
      <c r="P23" s="22"/>
      <c r="Q23" s="22"/>
    </row>
    <row r="24" ht="21" customHeight="1" spans="1:17">
      <c r="A24" s="90" t="s">
        <v>104</v>
      </c>
      <c r="B24" s="91"/>
      <c r="C24" s="91"/>
      <c r="D24" s="91"/>
      <c r="E24" s="98"/>
      <c r="F24" s="22">
        <v>811800</v>
      </c>
      <c r="G24" s="22">
        <v>851800</v>
      </c>
      <c r="H24" s="22">
        <v>32500</v>
      </c>
      <c r="I24" s="22"/>
      <c r="J24" s="22"/>
      <c r="K24" s="22"/>
      <c r="L24" s="22">
        <v>819300</v>
      </c>
      <c r="M24" s="22">
        <v>289300</v>
      </c>
      <c r="N24" s="22"/>
      <c r="O24" s="22"/>
      <c r="P24" s="22"/>
      <c r="Q24" s="22">
        <v>530000</v>
      </c>
    </row>
  </sheetData>
  <mergeCells count="16">
    <mergeCell ref="A2:Q2"/>
    <mergeCell ref="A3:F3"/>
    <mergeCell ref="G4:Q4"/>
    <mergeCell ref="L5:Q5"/>
    <mergeCell ref="A24:E24"/>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D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45"/>
      <c r="M1" s="67"/>
      <c r="N1" s="68" t="s">
        <v>404</v>
      </c>
    </row>
    <row r="2" ht="27.75" customHeight="1" spans="1:14">
      <c r="A2" s="57" t="s">
        <v>405</v>
      </c>
      <c r="B2" s="69"/>
      <c r="C2" s="69"/>
      <c r="D2" s="69"/>
      <c r="E2" s="69"/>
      <c r="F2" s="69"/>
      <c r="G2" s="69"/>
      <c r="H2" s="70"/>
      <c r="I2" s="69"/>
      <c r="J2" s="69"/>
      <c r="K2" s="69"/>
      <c r="L2" s="47"/>
      <c r="M2" s="70"/>
      <c r="N2" s="69"/>
    </row>
    <row r="3" ht="18.75" customHeight="1" spans="1:14">
      <c r="A3" s="58" t="str">
        <f>"单位名称："&amp;"云南省林木种苗工作总站"</f>
        <v>单位名称：云南省林木种苗工作总站</v>
      </c>
      <c r="B3" s="59"/>
      <c r="C3" s="59"/>
      <c r="D3" s="59"/>
      <c r="E3" s="59"/>
      <c r="F3" s="59"/>
      <c r="G3" s="59"/>
      <c r="H3" s="66"/>
      <c r="I3" s="61"/>
      <c r="J3" s="61"/>
      <c r="K3" s="61"/>
      <c r="L3" s="62"/>
      <c r="M3" s="71"/>
      <c r="N3" s="72" t="s">
        <v>129</v>
      </c>
    </row>
    <row r="4" ht="15.75" customHeight="1" spans="1:14">
      <c r="A4" s="9" t="s">
        <v>362</v>
      </c>
      <c r="B4" s="73" t="s">
        <v>406</v>
      </c>
      <c r="C4" s="73" t="s">
        <v>407</v>
      </c>
      <c r="D4" s="74" t="s">
        <v>146</v>
      </c>
      <c r="E4" s="74"/>
      <c r="F4" s="74"/>
      <c r="G4" s="74"/>
      <c r="H4" s="75"/>
      <c r="I4" s="74"/>
      <c r="J4" s="74"/>
      <c r="K4" s="74"/>
      <c r="L4" s="76"/>
      <c r="M4" s="75"/>
      <c r="N4" s="77"/>
    </row>
    <row r="5" ht="17.25" customHeight="1" spans="1:14">
      <c r="A5" s="14"/>
      <c r="B5" s="78"/>
      <c r="C5" s="78"/>
      <c r="D5" s="78" t="s">
        <v>30</v>
      </c>
      <c r="E5" s="78" t="s">
        <v>33</v>
      </c>
      <c r="F5" s="78" t="s">
        <v>368</v>
      </c>
      <c r="G5" s="78" t="s">
        <v>369</v>
      </c>
      <c r="H5" s="79" t="s">
        <v>370</v>
      </c>
      <c r="I5" s="80" t="s">
        <v>371</v>
      </c>
      <c r="J5" s="80"/>
      <c r="K5" s="80"/>
      <c r="L5" s="81"/>
      <c r="M5" s="82"/>
      <c r="N5" s="83"/>
    </row>
    <row r="6" ht="54" customHeight="1" spans="1:14">
      <c r="A6" s="17"/>
      <c r="B6" s="83"/>
      <c r="C6" s="83"/>
      <c r="D6" s="83"/>
      <c r="E6" s="83"/>
      <c r="F6" s="83"/>
      <c r="G6" s="83"/>
      <c r="H6" s="84"/>
      <c r="I6" s="83" t="s">
        <v>32</v>
      </c>
      <c r="J6" s="83" t="s">
        <v>43</v>
      </c>
      <c r="K6" s="83" t="s">
        <v>153</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104</v>
      </c>
      <c r="B10" s="91"/>
      <c r="C10" s="92"/>
      <c r="D10" s="88"/>
      <c r="E10" s="88"/>
      <c r="F10" s="88"/>
      <c r="G10" s="88"/>
      <c r="H10" s="88"/>
      <c r="I10" s="88"/>
      <c r="J10" s="88"/>
      <c r="K10" s="88"/>
      <c r="L10" s="89"/>
      <c r="M10" s="88"/>
      <c r="N10" s="88"/>
    </row>
    <row r="11" customHeight="1" spans="1:14">
      <c r="A11" s="34" t="s">
        <v>408</v>
      </c>
      <c r="B11" s="34"/>
      <c r="C11" s="34"/>
      <c r="D11" s="34"/>
    </row>
  </sheetData>
  <mergeCells count="14">
    <mergeCell ref="A2:N2"/>
    <mergeCell ref="A3:C3"/>
    <mergeCell ref="D4:N4"/>
    <mergeCell ref="I5:N5"/>
    <mergeCell ref="A10:C10"/>
    <mergeCell ref="A11:D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D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5"/>
      <c r="X1" s="45" t="s">
        <v>409</v>
      </c>
    </row>
    <row r="2" ht="27.75" customHeight="1" spans="1:24">
      <c r="A2" s="57" t="s">
        <v>410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"单位名称："&amp;"云南省林木种苗工作总站"</f>
        <v>单位名称：云南省林木种苗工作总站</v>
      </c>
      <c r="B3" s="59"/>
      <c r="C3" s="59"/>
      <c r="D3" s="60"/>
      <c r="E3" s="61"/>
      <c r="F3" s="61"/>
      <c r="G3" s="61"/>
      <c r="H3" s="61"/>
      <c r="I3" s="61"/>
      <c r="W3" s="62"/>
      <c r="X3" s="62" t="s">
        <v>129</v>
      </c>
    </row>
    <row r="4" ht="19.5" customHeight="1" spans="1:24">
      <c r="A4" s="15" t="s">
        <v>411</v>
      </c>
      <c r="B4" s="10" t="s">
        <v>146</v>
      </c>
      <c r="C4" s="11"/>
      <c r="D4" s="11"/>
      <c r="E4" s="63" t="s">
        <v>412</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413</v>
      </c>
      <c r="E5" s="63" t="s">
        <v>414</v>
      </c>
      <c r="F5" s="63" t="s">
        <v>415</v>
      </c>
      <c r="G5" s="63" t="s">
        <v>416</v>
      </c>
      <c r="H5" s="63" t="s">
        <v>417</v>
      </c>
      <c r="I5" s="63" t="s">
        <v>418</v>
      </c>
      <c r="J5" s="63" t="s">
        <v>419</v>
      </c>
      <c r="K5" s="63" t="s">
        <v>420</v>
      </c>
      <c r="L5" s="63" t="s">
        <v>421</v>
      </c>
      <c r="M5" s="63" t="s">
        <v>422</v>
      </c>
      <c r="N5" s="63" t="s">
        <v>423</v>
      </c>
      <c r="O5" s="63" t="s">
        <v>424</v>
      </c>
      <c r="P5" s="63" t="s">
        <v>425</v>
      </c>
      <c r="Q5" s="63" t="s">
        <v>426</v>
      </c>
      <c r="R5" s="63" t="s">
        <v>427</v>
      </c>
      <c r="S5" s="63" t="s">
        <v>428</v>
      </c>
      <c r="T5" s="63" t="s">
        <v>429</v>
      </c>
      <c r="U5" s="63" t="s">
        <v>430</v>
      </c>
      <c r="V5" s="63" t="s">
        <v>431</v>
      </c>
      <c r="W5" s="63" t="s">
        <v>432</v>
      </c>
      <c r="X5" s="63" t="s">
        <v>433</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s="34" t="s">
        <v>434</v>
      </c>
      <c r="B9" s="34"/>
      <c r="C9" s="34"/>
      <c r="D9" s="34"/>
    </row>
  </sheetData>
  <mergeCells count="6">
    <mergeCell ref="A2:X2"/>
    <mergeCell ref="A3:I3"/>
    <mergeCell ref="B4:D4"/>
    <mergeCell ref="E4:X4"/>
    <mergeCell ref="A9:D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D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435</v>
      </c>
    </row>
    <row r="2" ht="28.5" customHeight="1" spans="1:10">
      <c r="A2" s="46" t="s">
        <v>436</v>
      </c>
      <c r="B2" s="27"/>
      <c r="C2" s="27"/>
      <c r="D2" s="27"/>
      <c r="E2" s="27"/>
      <c r="F2" s="47"/>
      <c r="G2" s="27"/>
      <c r="H2" s="47"/>
      <c r="I2" s="47"/>
      <c r="J2" s="27"/>
    </row>
    <row r="3" ht="17.25" customHeight="1" spans="1:10">
      <c r="A3" s="4" t="str">
        <f>"单位名称："&amp;"云南省林木种苗工作总站"</f>
        <v>单位名称：云南省林木种苗工作总站</v>
      </c>
    </row>
    <row r="4" ht="44.25" customHeight="1" spans="1:10">
      <c r="A4" s="48" t="s">
        <v>260</v>
      </c>
      <c r="B4" s="48" t="s">
        <v>261</v>
      </c>
      <c r="C4" s="48" t="s">
        <v>262</v>
      </c>
      <c r="D4" s="48" t="s">
        <v>263</v>
      </c>
      <c r="E4" s="48" t="s">
        <v>264</v>
      </c>
      <c r="F4" s="49" t="s">
        <v>265</v>
      </c>
      <c r="G4" s="48" t="s">
        <v>266</v>
      </c>
      <c r="H4" s="49" t="s">
        <v>267</v>
      </c>
      <c r="I4" s="49" t="s">
        <v>268</v>
      </c>
      <c r="J4" s="48" t="s">
        <v>269</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ht="18" customHeight="1" spans="1:10">
      <c r="A8" s="34" t="s">
        <v>437</v>
      </c>
      <c r="B8" s="34"/>
      <c r="C8" s="34"/>
      <c r="D8" s="34"/>
    </row>
  </sheetData>
  <mergeCells count="3">
    <mergeCell ref="A2:J2"/>
    <mergeCell ref="A3:H3"/>
    <mergeCell ref="A8:D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8"/>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438</v>
      </c>
    </row>
    <row r="2" ht="30.65" customHeight="1" spans="1:8">
      <c r="A2" s="37" t="s">
        <v>439</v>
      </c>
      <c r="B2" s="37"/>
      <c r="C2" s="37"/>
      <c r="D2" s="37"/>
      <c r="E2" s="37"/>
      <c r="F2" s="37"/>
      <c r="G2" s="37"/>
      <c r="H2" s="37"/>
    </row>
    <row r="3" ht="18.75" customHeight="1" spans="1:8">
      <c r="A3" s="35" t="str">
        <f>"单位名称："&amp;"云南省林木种苗工作总站"</f>
        <v>单位名称：云南省林木种苗工作总站</v>
      </c>
      <c r="B3" s="35"/>
      <c r="C3" s="35"/>
      <c r="D3" s="35"/>
      <c r="E3" s="35"/>
      <c r="F3" s="35"/>
      <c r="G3" s="35"/>
      <c r="H3" s="35"/>
    </row>
    <row r="4" ht="18.75" customHeight="1" spans="1:8">
      <c r="A4" s="38" t="s">
        <v>139</v>
      </c>
      <c r="B4" s="38" t="s">
        <v>440</v>
      </c>
      <c r="C4" s="38" t="s">
        <v>441</v>
      </c>
      <c r="D4" s="38" t="s">
        <v>442</v>
      </c>
      <c r="E4" s="38" t="s">
        <v>443</v>
      </c>
      <c r="F4" s="38" t="s">
        <v>444</v>
      </c>
      <c r="G4" s="38"/>
      <c r="H4" s="38"/>
    </row>
    <row r="5" ht="18.75" customHeight="1" spans="1:8">
      <c r="A5" s="38"/>
      <c r="B5" s="38"/>
      <c r="C5" s="38"/>
      <c r="D5" s="38"/>
      <c r="E5" s="38"/>
      <c r="F5" s="38" t="s">
        <v>366</v>
      </c>
      <c r="G5" s="38" t="s">
        <v>445</v>
      </c>
      <c r="H5" s="38" t="s">
        <v>446</v>
      </c>
    </row>
    <row r="6" ht="18.75" customHeight="1" spans="1:8">
      <c r="A6" s="39" t="s">
        <v>121</v>
      </c>
      <c r="B6" s="39" t="s">
        <v>122</v>
      </c>
      <c r="C6" s="39" t="s">
        <v>123</v>
      </c>
      <c r="D6" s="39" t="s">
        <v>124</v>
      </c>
      <c r="E6" s="39" t="s">
        <v>125</v>
      </c>
      <c r="F6" s="39" t="s">
        <v>126</v>
      </c>
      <c r="G6" s="39" t="s">
        <v>447</v>
      </c>
      <c r="H6" s="39" t="s">
        <v>448</v>
      </c>
    </row>
    <row r="7" ht="29.9" customHeight="1" spans="1:8">
      <c r="A7" s="40" t="s">
        <v>45</v>
      </c>
      <c r="B7" s="40" t="s">
        <v>449</v>
      </c>
      <c r="C7" s="40" t="s">
        <v>450</v>
      </c>
      <c r="D7" s="40" t="s">
        <v>451</v>
      </c>
      <c r="E7" s="38" t="s">
        <v>380</v>
      </c>
      <c r="F7" s="41">
        <v>1</v>
      </c>
      <c r="G7" s="42">
        <v>85000</v>
      </c>
      <c r="H7" s="42">
        <v>85000</v>
      </c>
    </row>
    <row r="8" ht="29.9" customHeight="1" spans="1:8">
      <c r="A8" s="40" t="s">
        <v>45</v>
      </c>
      <c r="B8" s="40" t="s">
        <v>449</v>
      </c>
      <c r="C8" s="40" t="s">
        <v>452</v>
      </c>
      <c r="D8" s="40" t="s">
        <v>453</v>
      </c>
      <c r="E8" s="38" t="s">
        <v>380</v>
      </c>
      <c r="F8" s="41">
        <v>16</v>
      </c>
      <c r="G8" s="42">
        <v>6000</v>
      </c>
      <c r="H8" s="42">
        <v>96000</v>
      </c>
    </row>
    <row r="9" ht="29.9" customHeight="1" spans="1:8">
      <c r="A9" s="40" t="s">
        <v>45</v>
      </c>
      <c r="B9" s="40" t="s">
        <v>449</v>
      </c>
      <c r="C9" s="40" t="s">
        <v>454</v>
      </c>
      <c r="D9" s="40" t="s">
        <v>455</v>
      </c>
      <c r="E9" s="38" t="s">
        <v>380</v>
      </c>
      <c r="F9" s="41">
        <v>3</v>
      </c>
      <c r="G9" s="42">
        <v>9000</v>
      </c>
      <c r="H9" s="42">
        <v>27000</v>
      </c>
    </row>
    <row r="10" ht="29.9" customHeight="1" spans="1:8">
      <c r="A10" s="40" t="s">
        <v>45</v>
      </c>
      <c r="B10" s="40" t="s">
        <v>449</v>
      </c>
      <c r="C10" s="40" t="s">
        <v>387</v>
      </c>
      <c r="D10" s="40" t="s">
        <v>456</v>
      </c>
      <c r="E10" s="38" t="s">
        <v>388</v>
      </c>
      <c r="F10" s="41">
        <v>1</v>
      </c>
      <c r="G10" s="42">
        <v>45000</v>
      </c>
      <c r="H10" s="42">
        <v>45000</v>
      </c>
    </row>
    <row r="11" ht="29.9" customHeight="1" spans="1:8">
      <c r="A11" s="40" t="s">
        <v>45</v>
      </c>
      <c r="B11" s="40" t="s">
        <v>449</v>
      </c>
      <c r="C11" s="40" t="s">
        <v>385</v>
      </c>
      <c r="D11" s="40" t="s">
        <v>384</v>
      </c>
      <c r="E11" s="38" t="s">
        <v>380</v>
      </c>
      <c r="F11" s="41">
        <v>2</v>
      </c>
      <c r="G11" s="42">
        <v>3000</v>
      </c>
      <c r="H11" s="42">
        <v>6000</v>
      </c>
    </row>
    <row r="12" ht="29.9" customHeight="1" spans="1:8">
      <c r="A12" s="40" t="s">
        <v>45</v>
      </c>
      <c r="B12" s="40" t="s">
        <v>449</v>
      </c>
      <c r="C12" s="40" t="s">
        <v>379</v>
      </c>
      <c r="D12" s="40" t="s">
        <v>378</v>
      </c>
      <c r="E12" s="38" t="s">
        <v>380</v>
      </c>
      <c r="F12" s="41">
        <v>5</v>
      </c>
      <c r="G12" s="42">
        <v>1500</v>
      </c>
      <c r="H12" s="42">
        <v>7500</v>
      </c>
    </row>
    <row r="13" ht="29.9" customHeight="1" spans="1:8">
      <c r="A13" s="40" t="s">
        <v>45</v>
      </c>
      <c r="B13" s="40" t="s">
        <v>449</v>
      </c>
      <c r="C13" s="40" t="s">
        <v>398</v>
      </c>
      <c r="D13" s="40" t="s">
        <v>397</v>
      </c>
      <c r="E13" s="38" t="s">
        <v>380</v>
      </c>
      <c r="F13" s="41">
        <v>1</v>
      </c>
      <c r="G13" s="42">
        <v>4000</v>
      </c>
      <c r="H13" s="42">
        <v>4000</v>
      </c>
    </row>
    <row r="14" ht="29.9" customHeight="1" spans="1:8">
      <c r="A14" s="40" t="s">
        <v>45</v>
      </c>
      <c r="B14" s="40" t="s">
        <v>457</v>
      </c>
      <c r="C14" s="40" t="s">
        <v>393</v>
      </c>
      <c r="D14" s="40" t="s">
        <v>392</v>
      </c>
      <c r="E14" s="38" t="s">
        <v>394</v>
      </c>
      <c r="F14" s="41">
        <v>25</v>
      </c>
      <c r="G14" s="42">
        <v>800</v>
      </c>
      <c r="H14" s="42">
        <v>20000</v>
      </c>
    </row>
    <row r="15" ht="29.9" customHeight="1" spans="1:8">
      <c r="A15" s="40" t="s">
        <v>45</v>
      </c>
      <c r="B15" s="40" t="s">
        <v>457</v>
      </c>
      <c r="C15" s="40" t="s">
        <v>400</v>
      </c>
      <c r="D15" s="40" t="s">
        <v>399</v>
      </c>
      <c r="E15" s="38" t="s">
        <v>401</v>
      </c>
      <c r="F15" s="41">
        <v>10</v>
      </c>
      <c r="G15" s="42">
        <v>1000</v>
      </c>
      <c r="H15" s="42">
        <v>10000</v>
      </c>
    </row>
    <row r="16" ht="29.9" customHeight="1" spans="1:8">
      <c r="A16" s="40" t="s">
        <v>45</v>
      </c>
      <c r="B16" s="40" t="s">
        <v>458</v>
      </c>
      <c r="C16" s="40" t="s">
        <v>396</v>
      </c>
      <c r="D16" s="40" t="s">
        <v>459</v>
      </c>
      <c r="E16" s="38" t="s">
        <v>388</v>
      </c>
      <c r="F16" s="41">
        <v>1</v>
      </c>
      <c r="G16" s="42">
        <v>6000</v>
      </c>
      <c r="H16" s="42">
        <v>6000</v>
      </c>
    </row>
    <row r="17" ht="20.15" customHeight="1" spans="1:8">
      <c r="A17" s="38" t="s">
        <v>30</v>
      </c>
      <c r="B17" s="38"/>
      <c r="C17" s="38"/>
      <c r="D17" s="38"/>
      <c r="E17" s="38"/>
      <c r="F17" s="41">
        <v>65</v>
      </c>
      <c r="G17" s="42"/>
      <c r="H17" s="42">
        <v>306500</v>
      </c>
    </row>
    <row r="18" ht="19.5" customHeight="1" spans="1:8">
      <c r="A18" s="40" t="s">
        <v>460</v>
      </c>
      <c r="B18" s="40"/>
      <c r="C18" s="40"/>
      <c r="D18" s="40"/>
      <c r="E18" s="40"/>
      <c r="F18" s="43"/>
      <c r="G18" s="44"/>
      <c r="H18" s="44"/>
    </row>
  </sheetData>
  <mergeCells count="9">
    <mergeCell ref="A2:H2"/>
    <mergeCell ref="F4:H4"/>
    <mergeCell ref="A17:E17"/>
    <mergeCell ref="A18:H1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5"/>
  <sheetViews>
    <sheetView showZeros="0" workbookViewId="0">
      <selection activeCell="G13" sqref="G13"/>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461</v>
      </c>
    </row>
    <row r="2" ht="27.75" customHeight="1" spans="1:11">
      <c r="A2" s="27" t="s">
        <v>462</v>
      </c>
      <c r="B2" s="27"/>
      <c r="C2" s="27"/>
      <c r="D2" s="27"/>
      <c r="E2" s="27"/>
      <c r="F2" s="27"/>
      <c r="G2" s="27"/>
      <c r="H2" s="27"/>
      <c r="I2" s="27"/>
      <c r="J2" s="27"/>
      <c r="K2" s="27"/>
    </row>
    <row r="3" ht="13.5" customHeight="1" spans="1:11">
      <c r="A3" s="4" t="str">
        <f>"单位名称："&amp;"云南省林木种苗工作总站"</f>
        <v>单位名称：云南省林木种苗工作总站</v>
      </c>
      <c r="B3" s="5"/>
      <c r="C3" s="5"/>
      <c r="D3" s="5"/>
      <c r="E3" s="5"/>
      <c r="F3" s="5"/>
      <c r="G3" s="5"/>
      <c r="H3" s="6"/>
      <c r="I3" s="6"/>
      <c r="J3" s="6"/>
      <c r="K3" s="7" t="s">
        <v>129</v>
      </c>
    </row>
    <row r="4" ht="21.75" customHeight="1" spans="1:11">
      <c r="A4" s="8" t="s">
        <v>231</v>
      </c>
      <c r="B4" s="8" t="s">
        <v>141</v>
      </c>
      <c r="C4" s="8" t="s">
        <v>232</v>
      </c>
      <c r="D4" s="9" t="s">
        <v>142</v>
      </c>
      <c r="E4" s="9" t="s">
        <v>143</v>
      </c>
      <c r="F4" s="9" t="s">
        <v>144</v>
      </c>
      <c r="G4" s="9" t="s">
        <v>145</v>
      </c>
      <c r="H4" s="15" t="s">
        <v>30</v>
      </c>
      <c r="I4" s="10" t="s">
        <v>463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464</v>
      </c>
      <c r="C8" s="30"/>
      <c r="D8" s="30"/>
      <c r="E8" s="30"/>
      <c r="F8" s="30"/>
      <c r="G8" s="30"/>
      <c r="H8" s="22">
        <v>4000000</v>
      </c>
      <c r="I8" s="22">
        <v>4000000</v>
      </c>
      <c r="J8" s="22"/>
      <c r="K8" s="22"/>
    </row>
    <row r="9" ht="30.65" customHeight="1" spans="1:11">
      <c r="A9" s="20" t="s">
        <v>236</v>
      </c>
      <c r="B9" s="20" t="s">
        <v>464</v>
      </c>
      <c r="C9" s="20" t="s">
        <v>45</v>
      </c>
      <c r="D9" s="20" t="s">
        <v>94</v>
      </c>
      <c r="E9" s="20" t="s">
        <v>95</v>
      </c>
      <c r="F9" s="20" t="s">
        <v>213</v>
      </c>
      <c r="G9" s="20" t="s">
        <v>214</v>
      </c>
      <c r="H9" s="22">
        <v>51000</v>
      </c>
      <c r="I9" s="22">
        <v>51000</v>
      </c>
      <c r="J9" s="22"/>
      <c r="K9" s="22"/>
    </row>
    <row r="10" ht="30.65" customHeight="1" spans="1:11">
      <c r="A10" s="20" t="s">
        <v>236</v>
      </c>
      <c r="B10" s="20" t="s">
        <v>464</v>
      </c>
      <c r="C10" s="20" t="s">
        <v>45</v>
      </c>
      <c r="D10" s="20" t="s">
        <v>94</v>
      </c>
      <c r="E10" s="20" t="s">
        <v>95</v>
      </c>
      <c r="F10" s="20" t="s">
        <v>217</v>
      </c>
      <c r="G10" s="20" t="s">
        <v>218</v>
      </c>
      <c r="H10" s="22">
        <v>40000</v>
      </c>
      <c r="I10" s="22">
        <v>40000</v>
      </c>
      <c r="J10" s="22"/>
      <c r="K10" s="22"/>
    </row>
    <row r="11" ht="30.65" customHeight="1" spans="1:11">
      <c r="A11" s="20" t="s">
        <v>236</v>
      </c>
      <c r="B11" s="20" t="s">
        <v>464</v>
      </c>
      <c r="C11" s="20" t="s">
        <v>45</v>
      </c>
      <c r="D11" s="20" t="s">
        <v>94</v>
      </c>
      <c r="E11" s="20" t="s">
        <v>95</v>
      </c>
      <c r="F11" s="20" t="s">
        <v>219</v>
      </c>
      <c r="G11" s="20" t="s">
        <v>220</v>
      </c>
      <c r="H11" s="22">
        <v>1484000</v>
      </c>
      <c r="I11" s="22">
        <v>1484000</v>
      </c>
      <c r="J11" s="22"/>
      <c r="K11" s="22"/>
    </row>
    <row r="12" ht="30.65" customHeight="1" spans="1:11">
      <c r="A12" s="20" t="s">
        <v>236</v>
      </c>
      <c r="B12" s="20" t="s">
        <v>464</v>
      </c>
      <c r="C12" s="20" t="s">
        <v>45</v>
      </c>
      <c r="D12" s="20" t="s">
        <v>94</v>
      </c>
      <c r="E12" s="20" t="s">
        <v>95</v>
      </c>
      <c r="F12" s="20" t="s">
        <v>221</v>
      </c>
      <c r="G12" s="20" t="s">
        <v>222</v>
      </c>
      <c r="H12" s="22">
        <v>1810000</v>
      </c>
      <c r="I12" s="22">
        <v>1810000</v>
      </c>
      <c r="J12" s="22"/>
      <c r="K12" s="22"/>
    </row>
    <row r="13" ht="30.65" customHeight="1" spans="1:11">
      <c r="A13" s="20" t="s">
        <v>236</v>
      </c>
      <c r="B13" s="20" t="s">
        <v>464</v>
      </c>
      <c r="C13" s="20" t="s">
        <v>45</v>
      </c>
      <c r="D13" s="20" t="s">
        <v>94</v>
      </c>
      <c r="E13" s="20" t="s">
        <v>95</v>
      </c>
      <c r="F13" s="20" t="s">
        <v>223</v>
      </c>
      <c r="G13" s="20" t="s">
        <v>224</v>
      </c>
      <c r="H13" s="22">
        <v>615000</v>
      </c>
      <c r="I13" s="22">
        <v>615000</v>
      </c>
      <c r="J13" s="22"/>
      <c r="K13" s="22"/>
    </row>
    <row r="14" ht="18.75" customHeight="1" spans="1:11">
      <c r="A14" s="31" t="s">
        <v>104</v>
      </c>
      <c r="B14" s="32"/>
      <c r="C14" s="32"/>
      <c r="D14" s="32"/>
      <c r="E14" s="32"/>
      <c r="F14" s="32"/>
      <c r="G14" s="33"/>
      <c r="H14" s="22">
        <v>4000000</v>
      </c>
      <c r="I14" s="22">
        <v>4000000</v>
      </c>
      <c r="J14" s="22"/>
      <c r="K14" s="22"/>
    </row>
    <row r="15" ht="20" customHeight="1" spans="1:11">
      <c r="A15" s="34"/>
      <c r="B15" s="34"/>
      <c r="C15" s="34"/>
      <c r="D15" s="34"/>
      <c r="E15" s="34"/>
    </row>
  </sheetData>
  <mergeCells count="16">
    <mergeCell ref="A2:K2"/>
    <mergeCell ref="A3:G3"/>
    <mergeCell ref="I4:K4"/>
    <mergeCell ref="A14:G14"/>
    <mergeCell ref="A15:E15"/>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465</v>
      </c>
    </row>
    <row r="2" ht="27.75" customHeight="1" spans="1:7">
      <c r="A2" s="3" t="s">
        <v>466</v>
      </c>
      <c r="B2" s="3"/>
      <c r="C2" s="3"/>
      <c r="D2" s="3"/>
      <c r="E2" s="3"/>
      <c r="F2" s="3"/>
      <c r="G2" s="3"/>
    </row>
    <row r="3" ht="13.5" customHeight="1" spans="1:7">
      <c r="A3" s="4" t="str">
        <f>"单位名称："&amp;"云南省林木种苗工作总站"</f>
        <v>单位名称：云南省林木种苗工作总站</v>
      </c>
      <c r="B3" s="5"/>
      <c r="C3" s="5"/>
      <c r="D3" s="5"/>
      <c r="E3" s="6"/>
      <c r="F3" s="6"/>
      <c r="G3" s="7" t="s">
        <v>129</v>
      </c>
    </row>
    <row r="4" ht="21.75" customHeight="1" spans="1:7">
      <c r="A4" s="8" t="s">
        <v>232</v>
      </c>
      <c r="B4" s="8" t="s">
        <v>231</v>
      </c>
      <c r="C4" s="8" t="s">
        <v>141</v>
      </c>
      <c r="D4" s="9" t="s">
        <v>467</v>
      </c>
      <c r="E4" s="10" t="s">
        <v>33</v>
      </c>
      <c r="F4" s="11"/>
      <c r="G4" s="12"/>
    </row>
    <row r="5" ht="21.75" customHeight="1" spans="1:7">
      <c r="A5" s="13"/>
      <c r="B5" s="13"/>
      <c r="C5" s="13"/>
      <c r="D5" s="14"/>
      <c r="E5" s="15" t="s">
        <v>468</v>
      </c>
      <c r="F5" s="9" t="s">
        <v>469</v>
      </c>
      <c r="G5" s="9" t="s">
        <v>470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4130000</v>
      </c>
      <c r="F8" s="22">
        <v>4130000</v>
      </c>
      <c r="G8" s="22">
        <v>4130000</v>
      </c>
    </row>
    <row r="9" ht="29.9" customHeight="1" spans="1:7">
      <c r="A9" s="20"/>
      <c r="B9" s="20" t="s">
        <v>471</v>
      </c>
      <c r="C9" s="20" t="s">
        <v>240</v>
      </c>
      <c r="D9" s="20" t="s">
        <v>472</v>
      </c>
      <c r="E9" s="22">
        <v>1380000</v>
      </c>
      <c r="F9" s="22">
        <v>1380000</v>
      </c>
      <c r="G9" s="22">
        <v>1380000</v>
      </c>
    </row>
    <row r="10" ht="29.9" customHeight="1" spans="1:7">
      <c r="A10" s="23"/>
      <c r="B10" s="20" t="s">
        <v>471</v>
      </c>
      <c r="C10" s="20" t="s">
        <v>248</v>
      </c>
      <c r="D10" s="20" t="s">
        <v>472</v>
      </c>
      <c r="E10" s="22">
        <v>2700000</v>
      </c>
      <c r="F10" s="22">
        <v>2700000</v>
      </c>
      <c r="G10" s="22">
        <v>2700000</v>
      </c>
    </row>
    <row r="11" ht="29.9" customHeight="1" spans="1:7">
      <c r="A11" s="23"/>
      <c r="B11" s="20" t="s">
        <v>471</v>
      </c>
      <c r="C11" s="20" t="s">
        <v>246</v>
      </c>
      <c r="D11" s="20" t="s">
        <v>472</v>
      </c>
      <c r="E11" s="22">
        <v>50000</v>
      </c>
      <c r="F11" s="22">
        <v>50000</v>
      </c>
      <c r="G11" s="22">
        <v>50000</v>
      </c>
    </row>
    <row r="12" ht="18.75" customHeight="1" spans="1:7">
      <c r="A12" s="24" t="s">
        <v>30</v>
      </c>
      <c r="B12" s="25" t="s">
        <v>473</v>
      </c>
      <c r="C12" s="25"/>
      <c r="D12" s="26"/>
      <c r="E12" s="22">
        <v>4130000</v>
      </c>
      <c r="F12" s="22">
        <v>4130000</v>
      </c>
      <c r="G12" s="22">
        <v>4130000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2026-02-10T09:19:00Z</dcterms:created>
  <dcterms:modified xsi:type="dcterms:W3CDTF">2026-02-13T09:30:49Z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F4CF6BBE2FD748A8BA07D6BFDBA21E03_13</vt:lpwstr>
  </property>
  <property fmtid="{D5CDD505-2E9C-101B-9397-08002B2CF9AE}" pid="3" name="KSOProductBuildVer">
    <vt:lpwstr>2052-12.1.0.25225</vt:lpwstr>
  </property>
  <property fmtid="{D5CDD505-2E9C-101B-9397-08002B2CF9AE}" pid="4" name="CalculationRule">
    <vt:i4>0</vt:i4>
  </property>
</Properties>
</file>