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  <sheet name="省级政务信息化建设类项目预算表13" sheetId="18" r:id="rId18"/>
    <sheet name="Sheet1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<sst xmlns="http://schemas.openxmlformats.org/spreadsheetml/2006/main" count="1187" uniqueCount="464">
  <si>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</si>
  <si>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</si>
  <si>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</si>
  <si>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</si>
  <si>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</si>
  <si>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</si>
  <si>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</si>
  <si>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</si>
  <si>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</si>
  <si>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</si>
  <si>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</si>
  <si>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</si>
  <si>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</si>
  <si>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</si>
  <si>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</si>
  <si>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</si>
  <si>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</si>
  <si>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</si>
  <si>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</si>
  <si>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</si>
  <si>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</si>
  <si>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</si>
  <si>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</si>
  <si>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</si>
  <si>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</si>
  <si>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</si>
  <si>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</si>
  <si>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</si>
  <si>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</si>
  <si>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</si>
  <si>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</si>
  <si>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</si>
  <si>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</si>
  <si>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</si>
  <si>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</si>
  <si>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</si>
  <si>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</si>
  <si>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</si>
  <si>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</si>
  <si>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</si>
  <si>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</si>
  <si>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</si>
  <si>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</si>
  <si>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</si>
  <si>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</si>
  <si>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169005</t>
  </si>
  <si>
    <t>纳板河流域国家级自然保护区管理局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</si>
  <si>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</si>
  <si>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</si>
  <si>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</si>
  <si>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</si>
  <si>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</si>
  <si>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</si>
  <si>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</si>
  <si>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</si>
  <si>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</si>
  <si>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</si>
  <si>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</si>
  <si>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</si>
  <si>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</si>
  <si>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</si>
  <si>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</si>
  <si>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</si>
  <si>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</si>
  <si>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</si>
  <si>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</si>
  <si>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</si>
  <si>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</si>
  <si>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</si>
  <si>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</si>
  <si>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</si>
  <si>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</si>
  <si>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</si>
  <si>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</si>
  <si>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</si>
  <si>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</si>
  <si>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</si>
  <si>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</si>
  <si>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</si>
  <si>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</si>
  <si>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</si>
  <si>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211</t>
  </si>
  <si>
    <t>节能环保支出</t>
  </si>
  <si>
    <t>21104</t>
  </si>
  <si>
    <t>自然生态保护</t>
  </si>
  <si>
    <t>2110401</t>
  </si>
  <si>
    <t>生态保护</t>
  </si>
  <si>
    <t>2110406</t>
  </si>
  <si>
    <t>自然保护地</t>
  </si>
  <si>
    <t>21105</t>
  </si>
  <si>
    <t>森林保护修复</t>
  </si>
  <si>
    <t>2110501</t>
  </si>
  <si>
    <t>森林管护</t>
  </si>
  <si>
    <t>213</t>
  </si>
  <si>
    <t>农林水支出</t>
  </si>
  <si>
    <t>21302</t>
  </si>
  <si>
    <t>林业和草原</t>
  </si>
  <si>
    <t>2130234</t>
  </si>
  <si>
    <t>林业草原防灾减灾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</si>
  <si>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</si>
  <si>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</si>
  <si>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</si>
  <si>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</si>
  <si>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</si>
  <si>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</si>
  <si>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</si>
  <si>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</si>
  <si>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</si>
  <si>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</si>
  <si>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</si>
  <si>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</si>
  <si>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</si>
  <si>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</si>
  <si>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</si>
  <si>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</si>
  <si>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</si>
  <si>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</si>
  <si>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</si>
  <si>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</si>
  <si>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</si>
  <si>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</si>
  <si>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</si>
  <si>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</si>
  <si>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</si>
  <si>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</si>
  <si>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</si>
  <si>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</si>
  <si>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</si>
  <si>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</si>
  <si>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</si>
  <si>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</si>
  <si>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</si>
  <si>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</si>
  <si>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</si>
  <si>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</si>
  <si>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</si>
  <si>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</si>
  <si>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</si>
  <si>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</si>
  <si>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</si>
  <si>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</si>
  <si>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</si>
  <si>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</si>
  <si>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</si>
  <si>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</si>
  <si>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</si>
  <si>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</si>
  <si>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</si>
  <si>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</si>
  <si>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</si>
  <si>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</si>
  <si>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</si>
  <si>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</si>
  <si>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530000210000000022814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</si>
  <si>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</si>
  <si>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</si>
  <si>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</si>
  <si>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</si>
  <si>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</si>
  <si>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</si>
  <si>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</si>
  <si>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</si>
  <si>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</si>
  <si>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530000210000000022815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</si>
  <si>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</si>
  <si>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</si>
  <si>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</si>
  <si>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</si>
  <si>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</si>
  <si>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</si>
  <si>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</si>
  <si>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</si>
  <si>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</si>
  <si>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530000210000000022817</t>
  </si>
  <si>
    <t>30113</t>
  </si>
  <si>
    <t>530000210000000022820</t>
  </si>
  <si>
    <t>公车购置及运维费</t>
  </si>
  <si>
    <t>30231</t>
  </si>
  <si>
    <t>公务用车运行维护费</t>
  </si>
  <si>
    <t>530000210000000022824</t>
  </si>
  <si>
    <t>工会经费</t>
  </si>
  <si>
    <t>30228</t>
  </si>
  <si>
    <t>530000210000000022825</t>
  </si>
  <si>
    <t>一般公用经费</t>
  </si>
  <si>
    <t>30299</t>
  </si>
  <si>
    <t>其他商品和服务支出</t>
  </si>
  <si>
    <t>30201</t>
  </si>
  <si>
    <t>办公费</t>
  </si>
  <si>
    <t>30205</t>
  </si>
  <si>
    <t>水费</t>
  </si>
  <si>
    <t>30206</t>
  </si>
  <si>
    <t>电费</t>
  </si>
  <si>
    <t>30211</t>
  </si>
  <si>
    <t>差旅费</t>
  </si>
  <si>
    <t>30213</t>
  </si>
  <si>
    <t>维修（护）费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</si>
  <si>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</si>
  <si>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</si>
  <si>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</si>
  <si>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</si>
  <si>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</si>
  <si>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</si>
  <si>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2025年中央财政林业草原生态保护资金国家级自然保护区补助经费</t>
  </si>
  <si>
    <t>专项业务类</t>
  </si>
  <si>
    <t>530000251100003836492</t>
  </si>
  <si>
    <t>30226</t>
  </si>
  <si>
    <t>劳务费</t>
  </si>
  <si>
    <t>纳板河流域国家级自然保护区管护监测及社区共管专项资金</t>
  </si>
  <si>
    <t>事业发展类</t>
  </si>
  <si>
    <t>530000231100001041099</t>
  </si>
  <si>
    <t>30207</t>
  </si>
  <si>
    <t>邮电费</t>
  </si>
  <si>
    <t>30214</t>
  </si>
  <si>
    <t>租赁费</t>
  </si>
  <si>
    <t>30216</t>
  </si>
  <si>
    <t>培训费</t>
  </si>
  <si>
    <t>30218</t>
  </si>
  <si>
    <t>专用材料费</t>
  </si>
  <si>
    <t>30225</t>
  </si>
  <si>
    <t>专用燃料费</t>
  </si>
  <si>
    <t>纳板河流域国家级自然保护区森林管护及防火专项资金</t>
  </si>
  <si>
    <t>530000231100001041101</t>
  </si>
  <si>
    <t>30239</t>
  </si>
  <si>
    <t>其他交通费用</t>
  </si>
  <si>
    <t>31003</t>
  </si>
  <si>
    <t>专用设备购置</t>
  </si>
  <si>
    <t>森林防火专项经费纳板河保护区补助资金</t>
  </si>
  <si>
    <t>530000261100004554971</t>
  </si>
  <si>
    <t>银龄工程师补助资金</t>
  </si>
  <si>
    <t>530000261100005156901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</si>
  <si>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</si>
  <si>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</si>
  <si>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</si>
  <si>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</si>
  <si>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</si>
  <si>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</si>
  <si>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</si>
  <si>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</si>
  <si>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</si>
  <si>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</si>
  <si>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</si>
  <si>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</si>
  <si>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通过《2026年纳板河流域国家级自然保护区森林管护及防火专项资金》项目的实施，聘用62人的护林人员和50人的扑火队员，对他们开展业务能力培训，并购置护林装备及防灭火装备，组建一支强有力的森林管护队伍。通过森林防火和生态保护等宣传品制作、发放、进村入寨宣传，使保护区内受到宣传的村寨及学校数量达到30个以上，2026年森林火灾发生率为0。妥善处理保护与发展的关系，持续提升保护区森林管护能力。保障62名护林员的劳务报酬、年度总巡护里程达9万公里以上、保障8个管护设施的维护运行、保障2艘船只的运行和维护、保障2辆公务用车的正常运行修缮和维护、保障巡护摩托和消防水车及扑火机具维护保养等。</t>
  </si>
  <si>
    <t>产出指标</t>
  </si>
  <si>
    <t>数量指标</t>
  </si>
  <si>
    <t>管护设施维修维护个数</t>
  </si>
  <si>
    <t>=</t>
  </si>
  <si>
    <t>8</t>
  </si>
  <si>
    <t>个</t>
  </si>
  <si>
    <t>定量指标</t>
  </si>
  <si>
    <t>反映保护区管护设施是否得到良好维护。</t>
  </si>
  <si>
    <t>通过《2026年纳板河流域国家级自然保护区森林管护及防火专项资金》项目的实施，聘用62人的护林人员和50人的扑火队员，对他们开展业务能力培训，并购置护林装备及防灭火装备，组建一支强有力的森林管护队伍。通过森林防火和生态保护等宣传品制作、发放、进村入寨宣传，使保护区内受到宣传的村寨及学校数量达到30个以上，2026年森林火灾发生率为0。妥善处理保护与发展的关系，持续提升保护区森林管护能力。保障保障62名护林员的劳务报酬、年度总巡护里程达9万公里以上、保障8个管护设施的维护运行、保障2艘船只的运行和维护、保障2辆公务用车的正常运行修缮和维护、保障巡护摩托和消防水车及扑火机具维护保养等。</t>
  </si>
  <si>
    <t>护林员聘用人数</t>
  </si>
  <si>
    <t>&gt;=</t>
  </si>
  <si>
    <t>62</t>
  </si>
  <si>
    <t>人</t>
  </si>
  <si>
    <t>反映护林员配备是否合理。</t>
  </si>
  <si>
    <t>年巡护里程</t>
  </si>
  <si>
    <t>90000</t>
  </si>
  <si>
    <t>公里</t>
  </si>
  <si>
    <t>衡量巡护人员在规定时间内完成的巡护里程是否达到预定目标。</t>
  </si>
  <si>
    <t>质量指标</t>
  </si>
  <si>
    <t>项目验收合格率</t>
  </si>
  <si>
    <t>100</t>
  </si>
  <si>
    <t>%</t>
  </si>
  <si>
    <t>反映项目购置装备及管护设施修缮情况。</t>
  </si>
  <si>
    <t>时效指标</t>
  </si>
  <si>
    <t>任务完成及时率</t>
  </si>
  <si>
    <t>95</t>
  </si>
  <si>
    <t>反映项目完成进度。</t>
  </si>
  <si>
    <t>效益指标</t>
  </si>
  <si>
    <t>社会效益</t>
  </si>
  <si>
    <t>宣传村寨及学校数量</t>
  </si>
  <si>
    <t>30</t>
  </si>
  <si>
    <t>反映社区村民受宣传教育情况。</t>
  </si>
  <si>
    <t>生态效益</t>
  </si>
  <si>
    <t>森林火灾发生次数</t>
  </si>
  <si>
    <t>0</t>
  </si>
  <si>
    <t>次</t>
  </si>
  <si>
    <t>反映森林防火工作完成情况。</t>
  </si>
  <si>
    <t>可持续影响</t>
  </si>
  <si>
    <t>保护区森林管护能力可持续提升</t>
  </si>
  <si>
    <t>85</t>
  </si>
  <si>
    <t>反映资源保护、保护区管理、森林防火和宣传教育等综合能力可持续性提升情况。</t>
  </si>
  <si>
    <t>通过制作各类宣传品到区内开展宣传教育活动，确保覆盖区内至少20个村寨；保障管理局基础设施零星维修保障、差旅保障、信息网络运行维护、巡护船只保障等工作；组织区内群众至少60人开展生物多样性培训，促进区内生态环境和自然资源得到可持续保护，区内无森林火灾发生，当地社区经济得到持续发展。在项目完结后完成提交至少2份监测报告。</t>
  </si>
  <si>
    <t>编制印制《纳板河》通讯</t>
  </si>
  <si>
    <t>600</t>
  </si>
  <si>
    <t>份</t>
  </si>
  <si>
    <t>反映年度编制印制《纳板河》通讯录数量。</t>
  </si>
  <si>
    <t>通过制作各类宣传品到区内开展宣传教育活动，确保覆盖到区内至少20个村寨；保障管理局基础设施零星维修保障、差旅保障、信息网络运行维护、巡护船只保障等工作；组织区内群众至少60人以上开展生物多样性培训，促进区内生态环境和自然资源得到可持续，区内无森林火灾发生，当地社区经济得到持续发展。在项目完结后完成提交至少2份监测报告。</t>
  </si>
  <si>
    <t>区内群众参与培训人数</t>
  </si>
  <si>
    <t>60</t>
  </si>
  <si>
    <t>区内群众参与培训人数。</t>
  </si>
  <si>
    <t>设施维护验收合格率</t>
  </si>
  <si>
    <t>反映采购质量情况。合格率=实际质量合格完成量/目标量*100%。</t>
  </si>
  <si>
    <t>保护宣传涵盖村小组数量</t>
  </si>
  <si>
    <t>20</t>
  </si>
  <si>
    <t>版纳鱼螈监测报告、易地保护报告。</t>
  </si>
  <si>
    <t>监测报告</t>
  </si>
  <si>
    <t>反映项目完结后出具报告份数。</t>
  </si>
  <si>
    <t>2026年度聘用1名</t>
  </si>
  <si>
    <t>完成聘用银龄工程师人数指标</t>
  </si>
  <si>
    <t>2026年度完成聘用银龄工程师人数。</t>
  </si>
  <si>
    <t>单位相关技术人员能力提升</t>
  </si>
  <si>
    <t>70</t>
  </si>
  <si>
    <t>根据服务协议内容安排。</t>
  </si>
  <si>
    <t>满意度指标</t>
  </si>
  <si>
    <t>服务对象满意度</t>
  </si>
  <si>
    <t>聘用单位满意度</t>
  </si>
  <si>
    <t>90</t>
  </si>
  <si>
    <t>年度末聘用单位对聘用人员服务满意度。</t>
  </si>
  <si>
    <t>成本指标</t>
  </si>
  <si>
    <t>经济成本指标</t>
  </si>
  <si>
    <t>项目成本支出</t>
  </si>
  <si>
    <t>&lt;=</t>
  </si>
  <si>
    <t>50000</t>
  </si>
  <si>
    <t>元</t>
  </si>
  <si>
    <t>本次项目完结后使用资金成本。</t>
  </si>
  <si>
    <t>通过本项目的实施，购置1台数字对讲机、18台背负式中继台，用以提升森林防火和资源管护工作的通信可靠性、应急响应速度和资源管理精细化水平，保障保护区森林防火专业队伍设备保障，进一步完善保护区森林防火体系。制作或者采购一些宣传用品开展森林防火宣传教育，增强社区群众森林防火意识，提高保护区对森林火灾防范及扑救的能力和水平。确保购置的通讯装备及宣传用品的合格率达100%，对保护区内群众的宣传教育率达90%以上，保护区森林管护能力可持续提升率达90%以上。</t>
  </si>
  <si>
    <t>采购防火用数字对讲机及中继台</t>
  </si>
  <si>
    <t>19</t>
  </si>
  <si>
    <t>台/套</t>
  </si>
  <si>
    <t>反映年度防火通讯装备购置数量。</t>
  </si>
  <si>
    <t>通过本项目的实施，购置1台数字对讲机、18台背负式中继台，用以提升森林防火和资源管护工作的通信可靠性、应急响应速度和资源管理精细化水平，保障保护区森林防火专业队伍设备保障，进一步完善保护区森林防火体系。制作或者采购一些宣传用品开展森林防火宣传教育，增强社区群众森林防火意识，提高保护区对森林火灾防范及扑救的能力和水平。确保购置的通讯装备及宣传用品的合格率达100%，对保护区内群众的宣传教育率达90%以上，保护区森林管护能力可持续提升率达90%以上.</t>
  </si>
  <si>
    <t>购置通讯装备合格率</t>
  </si>
  <si>
    <t>反映年度通讯装备质量完成情况。合格率=实际质量合格完成量/目标量*100%。</t>
  </si>
  <si>
    <t>购置宣传用品合格率</t>
  </si>
  <si>
    <t>反映年度宣传用品完成情况。合格率=实际质量合格完成量/目标量*100%。</t>
  </si>
  <si>
    <t>对保护区内群众宣传教育率</t>
  </si>
  <si>
    <t>反映社区村民受宣传教育情况。区内群众宣传教育率=实际宣传教育量/目标量*100%。</t>
  </si>
  <si>
    <t>保护区森林管护能力可持续提升率</t>
  </si>
  <si>
    <t>反映资源保护、保护区管理、森林防火和宣传教育等综合能力可持续性提升情况。按完成率评分。</t>
  </si>
  <si>
    <t>预算06表</t>
  </si>
  <si>
    <t>2026年政府性基金预算支出预算表</t>
  </si>
  <si>
    <t>政府性基金预算支出</t>
  </si>
  <si>
    <t>备注：纳板河流域国家级自然保护区管理局2026年度无政府性基金预算支出预算，故此表为空表，特此说明。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</si>
  <si>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</si>
  <si>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</si>
  <si>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</si>
  <si>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</si>
  <si>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</si>
  <si>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</si>
  <si>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</si>
  <si>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</si>
  <si>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</si>
  <si>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</si>
  <si>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</si>
  <si>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</si>
  <si>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</t>
  </si>
  <si>
    <t>C23120302 车辆加油、添加燃料服务</t>
  </si>
  <si>
    <t>项</t>
  </si>
  <si>
    <t>车辆维修保养</t>
  </si>
  <si>
    <t>C23120301 车辆维修和保养服务</t>
  </si>
  <si>
    <t>车辆保险</t>
  </si>
  <si>
    <t>C1804010201 机动车保险服务</t>
  </si>
  <si>
    <t>便携式计算机</t>
  </si>
  <si>
    <t>A02010108 便携式计算机</t>
  </si>
  <si>
    <t>台</t>
  </si>
  <si>
    <t>电脑软件</t>
  </si>
  <si>
    <t>A08060301 基础软件</t>
  </si>
  <si>
    <t>套</t>
  </si>
  <si>
    <t>空调</t>
  </si>
  <si>
    <t>A02061804 空调机</t>
  </si>
  <si>
    <t>管理站用床</t>
  </si>
  <si>
    <t>A05010199 其他床类</t>
  </si>
  <si>
    <t>预算08表</t>
  </si>
  <si>
    <t>2026年部门政府购买服务预算表</t>
  </si>
  <si>
    <t>政府购买服务项目</t>
  </si>
  <si>
    <t>政府购买服务目录</t>
  </si>
  <si>
    <t>备注：纳板河流域国家级自然保护区管理局2026年度无部门政府购买服务预算，故此表为空表，特此说明。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</si>
  <si>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</si>
  <si>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</si>
  <si>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</si>
  <si>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</si>
  <si>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</si>
  <si>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</si>
  <si>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</si>
  <si>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</si>
  <si>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</si>
  <si>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</si>
  <si>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</si>
  <si>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</si>
  <si>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</si>
  <si>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</si>
  <si>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</si>
  <si>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</si>
  <si>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</si>
  <si>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</si>
  <si>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</si>
  <si>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</si>
  <si>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</si>
  <si>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</si>
  <si>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</si>
  <si>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</si>
  <si>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</si>
  <si>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备注：纳板河流域国家级自然保护区管理局2026年度无省对下转移支付预算，故此表为空表，特此说明。</t>
  </si>
  <si>
    <t>预算09-2表</t>
  </si>
  <si>
    <t>2026年省对下转移支付绩效目标表</t>
  </si>
  <si>
    <t>备注：纳板河流域国家级自然保护区管理局2026年度无省对下转移支付绩效目标，故此表为空表，特此说明。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</si>
  <si>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</si>
  <si>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</si>
  <si>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</si>
  <si>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</si>
  <si>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</si>
  <si>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</si>
  <si>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</si>
  <si>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</si>
  <si>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</si>
  <si>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</si>
  <si>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设备</t>
  </si>
  <si>
    <t>A02010105 台式计算机</t>
  </si>
  <si>
    <t>台式电脑</t>
  </si>
  <si>
    <t>笔记本电脑</t>
  </si>
  <si>
    <t>A02052305 空调机组</t>
  </si>
  <si>
    <t>A02061801 电冰箱</t>
  </si>
  <si>
    <t>冰箱</t>
  </si>
  <si>
    <t>A02061819 热水器</t>
  </si>
  <si>
    <t>太阳能热水器</t>
  </si>
  <si>
    <t>A02061999 其他照明设备</t>
  </si>
  <si>
    <t>照明设备购置</t>
  </si>
  <si>
    <t>A02071300 卫星定位导航设备</t>
  </si>
  <si>
    <t>北斗定位终端</t>
  </si>
  <si>
    <t>A02080102 移动通信（网）设备</t>
  </si>
  <si>
    <t>对讲机</t>
  </si>
  <si>
    <t>A02089900 其他通信设备</t>
  </si>
  <si>
    <t>中继台</t>
  </si>
  <si>
    <t>A02091001 普通电视设备（电视机）</t>
  </si>
  <si>
    <t>电视机</t>
  </si>
  <si>
    <t>A02091102 通用摄像机</t>
  </si>
  <si>
    <t>红外相机</t>
  </si>
  <si>
    <t>A02091199 其他视频设备</t>
  </si>
  <si>
    <t>拍照设备（微单机身）、拍照用SD卡</t>
  </si>
  <si>
    <t>A02100310 望远镜</t>
  </si>
  <si>
    <t>手机拍摄用防抖望远镜</t>
  </si>
  <si>
    <t>A02109900 其他仪器仪表</t>
  </si>
  <si>
    <t>鸟类鸣声记录仪</t>
  </si>
  <si>
    <t>家具和用品</t>
  </si>
  <si>
    <t>张</t>
  </si>
  <si>
    <t>A05020199 其他厨卫用具</t>
  </si>
  <si>
    <t>抽油烟机</t>
  </si>
  <si>
    <t>消毒柜</t>
  </si>
  <si>
    <t>A05029900 其他用具</t>
  </si>
  <si>
    <t>除湿机</t>
  </si>
  <si>
    <t>净水器</t>
  </si>
  <si>
    <t>洗衣机</t>
  </si>
  <si>
    <t>无形资产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</si>
  <si>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</si>
  <si>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</si>
  <si>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</si>
  <si>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</si>
  <si>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备注：纳板河流域国家级自然保护区管理局2026年度无中央转移支付补助项目支出预算，故此表为空表，特此说明。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</si>
  <si>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</si>
  <si>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</si>
  <si>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</si>
  <si>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</si>
  <si>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</si>
  <si>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</si>
  <si>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313 事业发展类</t>
  </si>
  <si>
    <t>本级</t>
  </si>
  <si>
    <t/>
  </si>
  <si>
    <t>预算13表</t>
  </si>
  <si>
    <t>省级政务信息化建设类项目预算表</t>
  </si>
  <si>
    <t>3=4+5+6</t>
  </si>
  <si>
    <t>备注：纳板河流域国家级自然保护区管理局2026年度无省级政务信息化建设类项目预算，故此表为空表，特此说明。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</si>
</sst>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6">
      <alignment horizontal="right" vertical="center"/>
    </xf>
    <xf numFmtId="49" fontId="7" fillId="0" borderId="6">
      <alignment horizontal="left" vertical="center" wrapText="1"/>
    </xf>
    <xf numFmtId="176" fontId="7" fillId="0" borderId="6">
      <alignment horizontal="right" vertical="center"/>
    </xf>
    <xf numFmtId="177" fontId="7" fillId="0" borderId="6">
      <alignment horizontal="right" vertical="center"/>
    </xf>
    <xf numFmtId="178" fontId="7" fillId="0" borderId="6">
      <alignment horizontal="right" vertical="center"/>
    </xf>
    <xf numFmtId="179" fontId="7" fillId="0" borderId="6">
      <alignment horizontal="right" vertical="center"/>
    </xf>
    <xf numFmtId="10" fontId="7" fillId="0" borderId="6">
      <alignment horizontal="right" vertical="center"/>
    </xf>
    <xf numFmtId="180" fontId="7" fillId="0" borderId="6">
      <alignment horizontal="right" vertical="center"/>
    </xf>
  </cellStyleXfs>
  <cellXfs count="178">
    <xf numFmtId="0" fontId="0" fillId="0" borderId="0" xfId="0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6" xfId="0" applyFont="1" applyBorder="1" applyAlignment="1" applyProtection="1">
      <alignment horizontal="left" vertical="center" wrapText="1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176" fontId="5" fillId="0" borderId="6" xfId="51" applyFont="1">
      <alignment horizontal="right" vertical="center"/>
    </xf>
    <xf numFmtId="176" fontId="5" fillId="0" borderId="6" xfId="0" applyNumberFormat="1" applyFont="1" applyBorder="1" applyAlignme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49" fontId="1" fillId="0" borderId="0" xfId="0" applyNumberFormat="1" applyFont="1"/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49" fontId="5" fillId="0" borderId="6" xfId="50" applyFont="1">
      <alignment horizontal="left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6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6" xfId="50" applyFont="1" applyAlignment="1">
      <alignment horizontal="center" vertical="center" wrapText="1"/>
    </xf>
    <xf numFmtId="49" fontId="10" fillId="0" borderId="6" xfId="50" applyAlignment="1">
      <alignment horizontal="center" vertical="center" wrapText="1"/>
    </xf>
    <xf numFmtId="49" fontId="9" fillId="0" borderId="6" xfId="50" applyFont="1">
      <alignment horizontal="left" vertical="center" wrapText="1"/>
    </xf>
    <xf numFmtId="180" fontId="7" fillId="0" borderId="6" xfId="56">
      <alignment horizontal="right" vertical="center"/>
    </xf>
    <xf numFmtId="176" fontId="7" fillId="0" borderId="6" xfId="51">
      <alignment horizontal="right" vertical="center"/>
    </xf>
    <xf numFmtId="180" fontId="7" fillId="0" borderId="6" xfId="0" applyNumberFormat="1" applyFont="1" applyBorder="1" applyAlignment="1">
      <alignment horizontal="left" vertical="center"/>
    </xf>
    <xf numFmtId="176" fontId="7" fillId="0" borderId="6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 applyProtection="1">
      <alignment horizontal="center" vertical="center"/>
      <protection locked="0"/>
    </xf>
    <xf numFmtId="0" fontId="12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6" xfId="0" applyFont="1" applyBorder="1" applyAlignment="1" applyProtection="1">
      <alignment horizontal="left" vertical="center" wrapText="1"/>
      <protection locked="0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6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6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6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 applyProtection="1">
      <alignment horizontal="right" vertical="center" wrapText="1"/>
      <protection locked="0"/>
    </xf>
    <xf numFmtId="0" fontId="13" fillId="0" borderId="6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/>
    </xf>
    <xf numFmtId="49" fontId="5" fillId="0" borderId="6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6" xfId="0" applyFont="1" applyBorder="1" applyAlignment="1">
      <alignment vertical="center"/>
    </xf>
    <xf numFmtId="4" fontId="19" fillId="0" borderId="6" xfId="0" applyNumberFormat="1" applyFont="1" applyBorder="1" applyAlignment="1" applyProtection="1">
      <alignment horizontal="right" vertical="center"/>
      <protection locked="0"/>
    </xf>
    <xf numFmtId="49" fontId="19" fillId="0" borderId="6" xfId="50" applyFont="1">
      <alignment horizontal="left" vertical="center" wrapText="1"/>
    </xf>
    <xf numFmtId="0" fontId="5" fillId="0" borderId="6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4" fontId="19" fillId="0" borderId="6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7" xfId="0" applyFont="1" applyBorder="1" applyAlignment="1">
      <alignment horizontal="left" vertical="center"/>
    </xf>
    <xf numFmtId="0" fontId="19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left" vertical="center"/>
    </xf>
    <xf numFmtId="0" fontId="19" fillId="0" borderId="6" xfId="0" applyFont="1" applyBorder="1" applyAlignment="1">
      <alignment horizontal="left" vertical="center"/>
    </xf>
    <xf numFmtId="176" fontId="19" fillId="0" borderId="6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7" sqref="A7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6" t="s">
        <v>0</v>
      </c>
    </row>
    <row r="2" ht="36" customHeight="1" spans="1:4">
      <c r="A2" s="48" t="s">
        <v>1</v>
      </c>
      <c r="B2" s="170"/>
      <c r="C2" s="170"/>
      <c r="D2" s="170"/>
    </row>
    <row r="3" ht="21" customHeight="1" spans="1:4">
      <c r="A3" s="95" t="str">
        <f>"单位名称："&amp;"纳板河流域国家级自然保护区管理局"</f>
        <v>单位名称：纳板河流域国家级自然保护区管理局</v>
      </c>
      <c r="B3" s="135"/>
      <c r="C3" s="135"/>
      <c r="D3" s="94" t="s">
        <v>2</v>
      </c>
    </row>
    <row r="4" ht="19.5" customHeight="1" spans="1:4">
      <c r="A4" s="8" t="s">
        <v>3</v>
      </c>
      <c r="B4" s="10"/>
      <c r="C4" s="8" t="s">
        <v>4</v>
      </c>
      <c r="D4" s="10"/>
    </row>
    <row r="5" ht="19.5" customHeight="1" spans="1:4">
      <c r="A5" s="12" t="s">
        <v>5</v>
      </c>
      <c r="B5" s="12" t="s">
        <v>6</v>
      </c>
      <c r="C5" s="12" t="s">
        <v>7</v>
      </c>
      <c r="D5" s="12" t="s">
        <v>6</v>
      </c>
    </row>
    <row r="6" ht="19.5" customHeight="1" spans="1:4">
      <c r="A6" s="26"/>
      <c r="B6" s="26"/>
      <c r="C6" s="26"/>
      <c r="D6" s="26"/>
    </row>
    <row r="7" ht="25.4" customHeight="1" spans="1:4">
      <c r="A7" s="146" t="s">
        <v>8</v>
      </c>
      <c r="B7" s="122">
        <v>5558293.78</v>
      </c>
      <c r="C7" s="28" t="str">
        <f>"一"&amp;"、"&amp;"社会保障和就业支出"</f>
        <v>一、社会保障和就业支出</v>
      </c>
      <c r="D7" s="122">
        <v>472147.94</v>
      </c>
    </row>
    <row r="8" ht="25.4" customHeight="1" spans="1:4">
      <c r="A8" s="146" t="s">
        <v>9</v>
      </c>
      <c r="B8" s="122"/>
      <c r="C8" s="28" t="str">
        <f>"二"&amp;"、"&amp;"卫生健康支出"</f>
        <v>二、卫生健康支出</v>
      </c>
      <c r="D8" s="122">
        <v>459624.37</v>
      </c>
    </row>
    <row r="9" ht="25.4" customHeight="1" spans="1:4">
      <c r="A9" s="146" t="s">
        <v>10</v>
      </c>
      <c r="B9" s="122"/>
      <c r="C9" s="28" t="str">
        <f>"三"&amp;"、"&amp;"节能环保支出"</f>
        <v>三、节能环保支出</v>
      </c>
      <c r="D9" s="122">
        <v>7015533.66</v>
      </c>
    </row>
    <row r="10" ht="25.4" customHeight="1" spans="1:4">
      <c r="A10" s="146" t="s">
        <v>11</v>
      </c>
      <c r="B10" s="90"/>
      <c r="C10" s="28" t="str">
        <f>"四"&amp;"、"&amp;"农林水支出"</f>
        <v>四、农林水支出</v>
      </c>
      <c r="D10" s="122">
        <v>150000</v>
      </c>
    </row>
    <row r="11" ht="25.4" customHeight="1" spans="1:4">
      <c r="A11" s="146" t="s">
        <v>12</v>
      </c>
      <c r="B11" s="122">
        <v>2850000</v>
      </c>
      <c r="C11" s="28" t="str">
        <f>"五"&amp;"、"&amp;"住房保障支出"</f>
        <v>五、住房保障支出</v>
      </c>
      <c r="D11" s="122">
        <v>329060.47</v>
      </c>
    </row>
    <row r="12" ht="25.4" customHeight="1" spans="1:4">
      <c r="A12" s="146" t="s">
        <v>13</v>
      </c>
      <c r="B12" s="90"/>
      <c r="C12" s="28"/>
      <c r="D12" s="122"/>
    </row>
    <row r="13" ht="25.4" customHeight="1" spans="1:4">
      <c r="A13" s="146" t="s">
        <v>14</v>
      </c>
      <c r="B13" s="90"/>
      <c r="C13" s="28"/>
      <c r="D13" s="122"/>
    </row>
    <row r="14" ht="25.4" customHeight="1" spans="1:4">
      <c r="A14" s="146" t="s">
        <v>15</v>
      </c>
      <c r="B14" s="90"/>
      <c r="C14" s="28"/>
      <c r="D14" s="122"/>
    </row>
    <row r="15" ht="25.4" customHeight="1" spans="1:4">
      <c r="A15" s="171" t="s">
        <v>16</v>
      </c>
      <c r="B15" s="90"/>
      <c r="C15" s="28"/>
      <c r="D15" s="122"/>
    </row>
    <row r="16" ht="25.4" customHeight="1" spans="1:4">
      <c r="A16" s="171" t="s">
        <v>17</v>
      </c>
      <c r="B16" s="122">
        <v>2850000</v>
      </c>
      <c r="C16" s="28"/>
      <c r="D16" s="122"/>
    </row>
    <row r="17" ht="25.4" customHeight="1" spans="1:4">
      <c r="A17" s="172" t="s">
        <v>18</v>
      </c>
      <c r="B17" s="142">
        <v>8408293.78</v>
      </c>
      <c r="C17" s="144" t="s">
        <v>19</v>
      </c>
      <c r="D17" s="142">
        <v>8426366.44</v>
      </c>
    </row>
    <row r="18" ht="25.4" customHeight="1" spans="1:4">
      <c r="A18" s="173" t="s">
        <v>20</v>
      </c>
      <c r="B18" s="142">
        <v>48072.66</v>
      </c>
      <c r="C18" s="174" t="s">
        <v>21</v>
      </c>
      <c r="D18" s="175">
        <v>30000</v>
      </c>
    </row>
    <row r="19" ht="25.4" customHeight="1" spans="1:4">
      <c r="A19" s="176" t="s">
        <v>22</v>
      </c>
      <c r="B19" s="122">
        <v>48072.66</v>
      </c>
      <c r="C19" s="143" t="s">
        <v>22</v>
      </c>
      <c r="D19" s="90"/>
    </row>
    <row r="20" ht="25.4" customHeight="1" spans="1:4">
      <c r="A20" s="176" t="s">
        <v>23</v>
      </c>
      <c r="B20" s="122"/>
      <c r="C20" s="143" t="s">
        <v>23</v>
      </c>
      <c r="D20" s="90">
        <v>30000</v>
      </c>
    </row>
    <row r="21" ht="25.4" customHeight="1" spans="1:4">
      <c r="A21" s="177" t="s">
        <v>24</v>
      </c>
      <c r="B21" s="142">
        <v>8456366.44</v>
      </c>
      <c r="C21" s="144" t="s">
        <v>25</v>
      </c>
      <c r="D21" s="138">
        <v>8456366.44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topLeftCell="I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833333333333" customWidth="1"/>
    <col min="3" max="19" width="16.175" customWidth="1"/>
  </cols>
  <sheetData>
    <row r="1" ht="12" customHeight="1" spans="1:19">
      <c r="A1" s="148"/>
      <c r="J1" s="149"/>
      <c r="R1" s="1" t="s">
        <v>26</v>
      </c>
    </row>
    <row r="2" ht="36" customHeight="1" spans="1:19">
      <c r="A2" s="150" t="s">
        <v>27</v>
      </c>
      <c r="B2" s="30"/>
      <c r="C2" s="30"/>
      <c r="D2" s="30"/>
      <c r="E2" s="30"/>
      <c r="F2" s="30"/>
      <c r="G2" s="30"/>
      <c r="H2" s="30"/>
      <c r="I2" s="30"/>
      <c r="J2" s="49"/>
      <c r="K2" s="30"/>
      <c r="L2" s="30"/>
      <c r="M2" s="30"/>
      <c r="N2" s="30"/>
      <c r="O2" s="30"/>
      <c r="P2" s="30"/>
      <c r="Q2" s="30"/>
      <c r="R2" s="30"/>
      <c r="S2" s="30"/>
    </row>
    <row r="3" ht="20.25" customHeight="1" spans="1:19">
      <c r="A3" s="95" t="str">
        <f>"单位名称："&amp;"纳板河流域国家级自然保护区管理局"</f>
        <v>单位名称：纳板河流域国家级自然保护区管理局</v>
      </c>
      <c r="B3" s="5"/>
      <c r="C3" s="5"/>
      <c r="D3" s="5"/>
      <c r="E3" s="5"/>
      <c r="F3" s="5"/>
      <c r="G3" s="5"/>
      <c r="H3" s="5"/>
      <c r="I3" s="5"/>
      <c r="J3" s="151"/>
      <c r="K3" s="5"/>
      <c r="L3" s="5"/>
      <c r="M3" s="5"/>
      <c r="N3" s="6"/>
      <c r="O3" s="6"/>
      <c r="P3" s="6"/>
      <c r="Q3" s="6"/>
      <c r="R3" s="6" t="s">
        <v>2</v>
      </c>
      <c r="S3" s="6" t="s">
        <v>28</v>
      </c>
    </row>
    <row r="4" ht="18.75" customHeight="1" spans="1:19">
      <c r="A4" s="152" t="s">
        <v>29</v>
      </c>
      <c r="B4" s="153" t="s">
        <v>30</v>
      </c>
      <c r="C4" s="153" t="s">
        <v>31</v>
      </c>
      <c r="D4" s="154" t="s">
        <v>32</v>
      </c>
      <c r="E4" s="155"/>
      <c r="F4" s="155"/>
      <c r="G4" s="155"/>
      <c r="H4" s="155"/>
      <c r="I4" s="155"/>
      <c r="J4" s="156"/>
      <c r="K4" s="155"/>
      <c r="L4" s="155"/>
      <c r="M4" s="155"/>
      <c r="N4" s="157"/>
      <c r="O4" s="157" t="s">
        <v>20</v>
      </c>
      <c r="P4" s="157"/>
      <c r="Q4" s="157"/>
      <c r="R4" s="157"/>
      <c r="S4" s="157"/>
    </row>
    <row r="5" ht="18" customHeight="1" spans="1:19">
      <c r="A5" s="158"/>
      <c r="B5" s="159"/>
      <c r="C5" s="159"/>
      <c r="D5" s="159" t="s">
        <v>33</v>
      </c>
      <c r="E5" s="159" t="s">
        <v>34</v>
      </c>
      <c r="F5" s="159" t="s">
        <v>35</v>
      </c>
      <c r="G5" s="159" t="s">
        <v>36</v>
      </c>
      <c r="H5" s="159" t="s">
        <v>37</v>
      </c>
      <c r="I5" s="160" t="s">
        <v>38</v>
      </c>
      <c r="J5" s="161"/>
      <c r="K5" s="160" t="s">
        <v>39</v>
      </c>
      <c r="L5" s="160" t="s">
        <v>40</v>
      </c>
      <c r="M5" s="160" t="s">
        <v>41</v>
      </c>
      <c r="N5" s="162" t="s">
        <v>42</v>
      </c>
      <c r="O5" s="163" t="s">
        <v>33</v>
      </c>
      <c r="P5" s="163" t="s">
        <v>34</v>
      </c>
      <c r="Q5" s="163" t="s">
        <v>35</v>
      </c>
      <c r="R5" s="163" t="s">
        <v>36</v>
      </c>
      <c r="S5" s="163" t="s">
        <v>43</v>
      </c>
    </row>
    <row r="6" ht="29.25" customHeight="1" spans="1:19">
      <c r="A6" s="164"/>
      <c r="B6" s="165"/>
      <c r="C6" s="165"/>
      <c r="D6" s="165"/>
      <c r="E6" s="165"/>
      <c r="F6" s="165"/>
      <c r="G6" s="165"/>
      <c r="H6" s="165"/>
      <c r="I6" s="166" t="s">
        <v>33</v>
      </c>
      <c r="J6" s="166" t="s">
        <v>44</v>
      </c>
      <c r="K6" s="166" t="s">
        <v>39</v>
      </c>
      <c r="L6" s="166" t="s">
        <v>40</v>
      </c>
      <c r="M6" s="166" t="s">
        <v>41</v>
      </c>
      <c r="N6" s="166" t="s">
        <v>42</v>
      </c>
      <c r="O6" s="166"/>
      <c r="P6" s="166"/>
      <c r="Q6" s="166"/>
      <c r="R6" s="166"/>
      <c r="S6" s="166"/>
    </row>
    <row r="7" ht="16.5" customHeight="1" spans="1:19">
      <c r="A7" s="132">
        <v>1</v>
      </c>
      <c r="B7" s="27">
        <v>2</v>
      </c>
      <c r="C7" s="27">
        <v>3</v>
      </c>
      <c r="D7" s="27">
        <v>4</v>
      </c>
      <c r="E7" s="132">
        <v>5</v>
      </c>
      <c r="F7" s="27">
        <v>6</v>
      </c>
      <c r="G7" s="27">
        <v>7</v>
      </c>
      <c r="H7" s="132">
        <v>8</v>
      </c>
      <c r="I7" s="27">
        <v>9</v>
      </c>
      <c r="J7" s="32">
        <v>10</v>
      </c>
      <c r="K7" s="32">
        <v>11</v>
      </c>
      <c r="L7" s="167">
        <v>12</v>
      </c>
      <c r="M7" s="32">
        <v>13</v>
      </c>
      <c r="N7" s="32">
        <v>14</v>
      </c>
      <c r="O7" s="32">
        <v>15</v>
      </c>
      <c r="P7" s="32">
        <v>16</v>
      </c>
      <c r="Q7" s="32">
        <v>17</v>
      </c>
      <c r="R7" s="32">
        <v>18</v>
      </c>
      <c r="S7" s="32">
        <v>19</v>
      </c>
    </row>
    <row r="8" ht="31.4" customHeight="1" spans="1:19">
      <c r="A8" s="33" t="s">
        <v>45</v>
      </c>
      <c r="B8" s="33" t="s">
        <v>46</v>
      </c>
      <c r="C8" s="18">
        <v>8456366.44</v>
      </c>
      <c r="D8" s="122">
        <v>8408293.78</v>
      </c>
      <c r="E8" s="90">
        <v>5558293.78</v>
      </c>
      <c r="F8" s="90"/>
      <c r="G8" s="90"/>
      <c r="H8" s="90"/>
      <c r="I8" s="90">
        <v>2850000</v>
      </c>
      <c r="J8" s="90"/>
      <c r="K8" s="90"/>
      <c r="L8" s="90"/>
      <c r="M8" s="90"/>
      <c r="N8" s="90">
        <v>2850000</v>
      </c>
      <c r="O8" s="90">
        <v>48072.66</v>
      </c>
      <c r="P8" s="90">
        <v>48072.66</v>
      </c>
      <c r="Q8" s="90"/>
      <c r="R8" s="90"/>
      <c r="S8" s="90"/>
    </row>
    <row r="9" ht="16.5" customHeight="1" spans="1:19">
      <c r="A9" s="168" t="s">
        <v>31</v>
      </c>
      <c r="B9" s="169"/>
      <c r="C9" s="122">
        <v>8456366.44</v>
      </c>
      <c r="D9" s="122">
        <v>8408293.78</v>
      </c>
      <c r="E9" s="90">
        <v>5558293.78</v>
      </c>
      <c r="F9" s="90"/>
      <c r="G9" s="90"/>
      <c r="H9" s="90"/>
      <c r="I9" s="90">
        <v>2850000</v>
      </c>
      <c r="J9" s="90"/>
      <c r="K9" s="90"/>
      <c r="L9" s="90"/>
      <c r="M9" s="90"/>
      <c r="N9" s="90">
        <v>2850000</v>
      </c>
      <c r="O9" s="90">
        <v>48072.66</v>
      </c>
      <c r="P9" s="90">
        <v>48072.66</v>
      </c>
      <c r="Q9" s="90"/>
      <c r="R9" s="90"/>
      <c r="S9" s="90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30"/>
  <sheetViews>
    <sheetView showZeros="0" topLeftCell="G3" workbookViewId="0">
      <selection activeCell="O3" sqref="O3"/>
    </sheetView>
  </sheetViews>
  <sheetFormatPr defaultColWidth="9.14166666666667" defaultRowHeight="14.25" customHeight="1"/>
  <cols>
    <col min="1" max="1" width="14.2833333333333" customWidth="1"/>
    <col min="2" max="2" width="32.575" customWidth="1"/>
    <col min="3" max="6" width="18.85" customWidth="1"/>
    <col min="7" max="7" width="21.2833333333333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8" t="s">
        <v>47</v>
      </c>
    </row>
    <row r="2" ht="28.5" customHeight="1" spans="1:15">
      <c r="A2" s="30" t="s">
        <v>48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</row>
    <row r="3" ht="15" customHeight="1" spans="1:15">
      <c r="A3" s="103" t="str">
        <f>"单位名称："&amp;"纳板河流域国家级自然保护区管理局"</f>
        <v>单位名称：纳板河流域国家级自然保护区管理局</v>
      </c>
      <c r="B3" s="104"/>
      <c r="C3" s="61"/>
      <c r="D3" s="61"/>
      <c r="E3" s="61"/>
      <c r="F3" s="61"/>
      <c r="G3" s="5"/>
      <c r="H3" s="61"/>
      <c r="I3" s="61"/>
      <c r="J3" s="5"/>
      <c r="K3" s="61"/>
      <c r="L3" s="61"/>
      <c r="M3" s="5"/>
      <c r="N3" s="5"/>
      <c r="O3" s="105" t="s">
        <v>2</v>
      </c>
    </row>
    <row r="4" ht="18.75" customHeight="1" spans="1:15">
      <c r="A4" s="13" t="s">
        <v>49</v>
      </c>
      <c r="B4" s="13" t="s">
        <v>50</v>
      </c>
      <c r="C4" s="12" t="s">
        <v>31</v>
      </c>
      <c r="D4" s="65" t="s">
        <v>34</v>
      </c>
      <c r="E4" s="65"/>
      <c r="F4" s="65"/>
      <c r="G4" s="147" t="s">
        <v>35</v>
      </c>
      <c r="H4" s="13" t="s">
        <v>36</v>
      </c>
      <c r="I4" s="13" t="s">
        <v>51</v>
      </c>
      <c r="J4" s="8" t="s">
        <v>52</v>
      </c>
      <c r="K4" s="75" t="s">
        <v>53</v>
      </c>
      <c r="L4" s="75" t="s">
        <v>54</v>
      </c>
      <c r="M4" s="75" t="s">
        <v>55</v>
      </c>
      <c r="N4" s="75" t="s">
        <v>56</v>
      </c>
      <c r="O4" s="78" t="s">
        <v>57</v>
      </c>
    </row>
    <row r="5" ht="30" customHeight="1" spans="1:15">
      <c r="A5" s="26"/>
      <c r="B5" s="26"/>
      <c r="C5" s="26"/>
      <c r="D5" s="65" t="s">
        <v>33</v>
      </c>
      <c r="E5" s="65" t="s">
        <v>58</v>
      </c>
      <c r="F5" s="65" t="s">
        <v>59</v>
      </c>
      <c r="G5" s="26"/>
      <c r="H5" s="26"/>
      <c r="I5" s="26"/>
      <c r="J5" s="65" t="s">
        <v>33</v>
      </c>
      <c r="K5" s="86" t="s">
        <v>53</v>
      </c>
      <c r="L5" s="86" t="s">
        <v>54</v>
      </c>
      <c r="M5" s="86" t="s">
        <v>55</v>
      </c>
      <c r="N5" s="86" t="s">
        <v>56</v>
      </c>
      <c r="O5" s="86" t="s">
        <v>57</v>
      </c>
    </row>
    <row r="6" ht="16.5" customHeight="1" spans="1:15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  <c r="G6" s="65">
        <v>7</v>
      </c>
      <c r="H6" s="51">
        <v>8</v>
      </c>
      <c r="I6" s="51">
        <v>9</v>
      </c>
      <c r="J6" s="51">
        <v>10</v>
      </c>
      <c r="K6" s="51">
        <v>11</v>
      </c>
      <c r="L6" s="51">
        <v>12</v>
      </c>
      <c r="M6" s="51">
        <v>13</v>
      </c>
      <c r="N6" s="51">
        <v>14</v>
      </c>
      <c r="O6" s="65">
        <v>15</v>
      </c>
    </row>
    <row r="7" ht="20.25" customHeight="1" spans="1:15">
      <c r="A7" s="33" t="s">
        <v>60</v>
      </c>
      <c r="B7" s="33" t="s">
        <v>61</v>
      </c>
      <c r="C7" s="122">
        <v>472147.94</v>
      </c>
      <c r="D7" s="122">
        <v>472147.94</v>
      </c>
      <c r="E7" s="122">
        <v>472147.94</v>
      </c>
      <c r="F7" s="122"/>
      <c r="G7" s="90"/>
      <c r="H7" s="122"/>
      <c r="I7" s="122"/>
      <c r="J7" s="122"/>
      <c r="K7" s="122"/>
      <c r="L7" s="122"/>
      <c r="M7" s="90"/>
      <c r="N7" s="122"/>
      <c r="O7" s="122"/>
    </row>
    <row r="8" ht="20.25" customHeight="1" spans="1:15">
      <c r="A8" s="130" t="s">
        <v>62</v>
      </c>
      <c r="B8" s="130" t="s">
        <v>63</v>
      </c>
      <c r="C8" s="122">
        <v>449353.42</v>
      </c>
      <c r="D8" s="122">
        <v>449353.42</v>
      </c>
      <c r="E8" s="122">
        <v>449353.42</v>
      </c>
      <c r="F8" s="122"/>
      <c r="G8" s="90"/>
      <c r="H8" s="122"/>
      <c r="I8" s="122"/>
      <c r="J8" s="122"/>
      <c r="K8" s="122"/>
      <c r="L8" s="122"/>
      <c r="M8" s="90"/>
      <c r="N8" s="122"/>
      <c r="O8" s="122"/>
    </row>
    <row r="9" ht="20.25" customHeight="1" spans="1:15">
      <c r="A9" s="131" t="s">
        <v>64</v>
      </c>
      <c r="B9" s="131" t="s">
        <v>65</v>
      </c>
      <c r="C9" s="122">
        <v>7020</v>
      </c>
      <c r="D9" s="122">
        <v>7020</v>
      </c>
      <c r="E9" s="122">
        <v>7020</v>
      </c>
      <c r="F9" s="122"/>
      <c r="G9" s="90"/>
      <c r="H9" s="122"/>
      <c r="I9" s="122"/>
      <c r="J9" s="122"/>
      <c r="K9" s="122"/>
      <c r="L9" s="122"/>
      <c r="M9" s="90"/>
      <c r="N9" s="122"/>
      <c r="O9" s="122"/>
    </row>
    <row r="10" ht="20.25" customHeight="1" spans="1:15">
      <c r="A10" s="131" t="s">
        <v>66</v>
      </c>
      <c r="B10" s="131" t="s">
        <v>67</v>
      </c>
      <c r="C10" s="122">
        <v>442333.42</v>
      </c>
      <c r="D10" s="122">
        <v>442333.42</v>
      </c>
      <c r="E10" s="122">
        <v>442333.42</v>
      </c>
      <c r="F10" s="122"/>
      <c r="G10" s="90"/>
      <c r="H10" s="122"/>
      <c r="I10" s="122"/>
      <c r="J10" s="122"/>
      <c r="K10" s="122"/>
      <c r="L10" s="122"/>
      <c r="M10" s="90"/>
      <c r="N10" s="122"/>
      <c r="O10" s="122"/>
    </row>
    <row r="11" ht="20.25" customHeight="1" spans="1:15">
      <c r="A11" s="130" t="s">
        <v>68</v>
      </c>
      <c r="B11" s="130" t="s">
        <v>69</v>
      </c>
      <c r="C11" s="122">
        <v>22794.52</v>
      </c>
      <c r="D11" s="122">
        <v>22794.52</v>
      </c>
      <c r="E11" s="122">
        <v>22794.52</v>
      </c>
      <c r="F11" s="122"/>
      <c r="G11" s="90"/>
      <c r="H11" s="122"/>
      <c r="I11" s="122"/>
      <c r="J11" s="122"/>
      <c r="K11" s="122"/>
      <c r="L11" s="122"/>
      <c r="M11" s="90"/>
      <c r="N11" s="122"/>
      <c r="O11" s="122"/>
    </row>
    <row r="12" ht="20.25" customHeight="1" spans="1:15">
      <c r="A12" s="131" t="s">
        <v>70</v>
      </c>
      <c r="B12" s="131" t="s">
        <v>69</v>
      </c>
      <c r="C12" s="122">
        <v>22794.52</v>
      </c>
      <c r="D12" s="122">
        <v>22794.52</v>
      </c>
      <c r="E12" s="122">
        <v>22794.52</v>
      </c>
      <c r="F12" s="122"/>
      <c r="G12" s="90"/>
      <c r="H12" s="122"/>
      <c r="I12" s="122"/>
      <c r="J12" s="122"/>
      <c r="K12" s="122"/>
      <c r="L12" s="122"/>
      <c r="M12" s="90"/>
      <c r="N12" s="122"/>
      <c r="O12" s="122"/>
    </row>
    <row r="13" ht="20.25" customHeight="1" spans="1:15">
      <c r="A13" s="33" t="s">
        <v>71</v>
      </c>
      <c r="B13" s="33" t="s">
        <v>72</v>
      </c>
      <c r="C13" s="122">
        <v>459624.37</v>
      </c>
      <c r="D13" s="122">
        <v>459624.37</v>
      </c>
      <c r="E13" s="122">
        <v>459624.37</v>
      </c>
      <c r="F13" s="122"/>
      <c r="G13" s="90"/>
      <c r="H13" s="122"/>
      <c r="I13" s="122"/>
      <c r="J13" s="122"/>
      <c r="K13" s="122"/>
      <c r="L13" s="122"/>
      <c r="M13" s="90"/>
      <c r="N13" s="122"/>
      <c r="O13" s="122"/>
    </row>
    <row r="14" ht="20.25" customHeight="1" spans="1:15">
      <c r="A14" s="130" t="s">
        <v>73</v>
      </c>
      <c r="B14" s="130" t="s">
        <v>74</v>
      </c>
      <c r="C14" s="122">
        <v>459624.37</v>
      </c>
      <c r="D14" s="122">
        <v>459624.37</v>
      </c>
      <c r="E14" s="122">
        <v>459624.37</v>
      </c>
      <c r="F14" s="122"/>
      <c r="G14" s="90"/>
      <c r="H14" s="122"/>
      <c r="I14" s="122"/>
      <c r="J14" s="122"/>
      <c r="K14" s="122"/>
      <c r="L14" s="122"/>
      <c r="M14" s="90"/>
      <c r="N14" s="122"/>
      <c r="O14" s="122"/>
    </row>
    <row r="15" ht="20.25" customHeight="1" spans="1:15">
      <c r="A15" s="131" t="s">
        <v>75</v>
      </c>
      <c r="B15" s="131" t="s">
        <v>76</v>
      </c>
      <c r="C15" s="122">
        <v>290281.3</v>
      </c>
      <c r="D15" s="122">
        <v>290281.3</v>
      </c>
      <c r="E15" s="122">
        <v>290281.3</v>
      </c>
      <c r="F15" s="122"/>
      <c r="G15" s="90"/>
      <c r="H15" s="122"/>
      <c r="I15" s="122"/>
      <c r="J15" s="122"/>
      <c r="K15" s="122"/>
      <c r="L15" s="122"/>
      <c r="M15" s="90"/>
      <c r="N15" s="122"/>
      <c r="O15" s="122"/>
    </row>
    <row r="16" ht="20.25" customHeight="1" spans="1:15">
      <c r="A16" s="131" t="s">
        <v>77</v>
      </c>
      <c r="B16" s="131" t="s">
        <v>78</v>
      </c>
      <c r="C16" s="122">
        <v>156377.67</v>
      </c>
      <c r="D16" s="122">
        <v>156377.67</v>
      </c>
      <c r="E16" s="122">
        <v>156377.67</v>
      </c>
      <c r="F16" s="122"/>
      <c r="G16" s="90"/>
      <c r="H16" s="122"/>
      <c r="I16" s="122"/>
      <c r="J16" s="122"/>
      <c r="K16" s="122"/>
      <c r="L16" s="122"/>
      <c r="M16" s="90"/>
      <c r="N16" s="122"/>
      <c r="O16" s="122"/>
    </row>
    <row r="17" ht="20.25" customHeight="1" spans="1:15">
      <c r="A17" s="131" t="s">
        <v>79</v>
      </c>
      <c r="B17" s="131" t="s">
        <v>80</v>
      </c>
      <c r="C17" s="122">
        <v>12965.4</v>
      </c>
      <c r="D17" s="122">
        <v>12965.4</v>
      </c>
      <c r="E17" s="122">
        <v>12965.4</v>
      </c>
      <c r="F17" s="122"/>
      <c r="G17" s="90"/>
      <c r="H17" s="122"/>
      <c r="I17" s="122"/>
      <c r="J17" s="122"/>
      <c r="K17" s="122"/>
      <c r="L17" s="122"/>
      <c r="M17" s="90"/>
      <c r="N17" s="122"/>
      <c r="O17" s="122"/>
    </row>
    <row r="18" ht="20.25" customHeight="1" spans="1:15">
      <c r="A18" s="33" t="s">
        <v>81</v>
      </c>
      <c r="B18" s="33" t="s">
        <v>82</v>
      </c>
      <c r="C18" s="122">
        <v>7015533.66</v>
      </c>
      <c r="D18" s="122">
        <v>4245533.66</v>
      </c>
      <c r="E18" s="122">
        <v>3537461</v>
      </c>
      <c r="F18" s="122">
        <v>708072.66</v>
      </c>
      <c r="G18" s="90"/>
      <c r="H18" s="122"/>
      <c r="I18" s="122"/>
      <c r="J18" s="122">
        <v>2770000</v>
      </c>
      <c r="K18" s="122"/>
      <c r="L18" s="122"/>
      <c r="M18" s="90"/>
      <c r="N18" s="122"/>
      <c r="O18" s="122">
        <v>2770000</v>
      </c>
    </row>
    <row r="19" ht="20.25" customHeight="1" spans="1:15">
      <c r="A19" s="130" t="s">
        <v>83</v>
      </c>
      <c r="B19" s="130" t="s">
        <v>84</v>
      </c>
      <c r="C19" s="122">
        <v>4245533.66</v>
      </c>
      <c r="D19" s="122">
        <v>4245533.66</v>
      </c>
      <c r="E19" s="122">
        <v>3537461</v>
      </c>
      <c r="F19" s="122">
        <v>708072.66</v>
      </c>
      <c r="G19" s="90"/>
      <c r="H19" s="122"/>
      <c r="I19" s="122"/>
      <c r="J19" s="122"/>
      <c r="K19" s="122"/>
      <c r="L19" s="122"/>
      <c r="M19" s="90"/>
      <c r="N19" s="122"/>
      <c r="O19" s="122"/>
    </row>
    <row r="20" ht="20.25" customHeight="1" spans="1:15">
      <c r="A20" s="131" t="s">
        <v>85</v>
      </c>
      <c r="B20" s="131" t="s">
        <v>86</v>
      </c>
      <c r="C20" s="122">
        <v>3537461</v>
      </c>
      <c r="D20" s="122">
        <v>3537461</v>
      </c>
      <c r="E20" s="122">
        <v>3537461</v>
      </c>
      <c r="F20" s="122"/>
      <c r="G20" s="90"/>
      <c r="H20" s="122"/>
      <c r="I20" s="122"/>
      <c r="J20" s="122"/>
      <c r="K20" s="122"/>
      <c r="L20" s="122"/>
      <c r="M20" s="90"/>
      <c r="N20" s="122"/>
      <c r="O20" s="122"/>
    </row>
    <row r="21" ht="20.25" customHeight="1" spans="1:15">
      <c r="A21" s="131" t="s">
        <v>87</v>
      </c>
      <c r="B21" s="131" t="s">
        <v>88</v>
      </c>
      <c r="C21" s="122">
        <v>708072.66</v>
      </c>
      <c r="D21" s="122">
        <v>708072.66</v>
      </c>
      <c r="E21" s="122"/>
      <c r="F21" s="122">
        <v>708072.66</v>
      </c>
      <c r="G21" s="90"/>
      <c r="H21" s="122"/>
      <c r="I21" s="122"/>
      <c r="J21" s="122"/>
      <c r="K21" s="122"/>
      <c r="L21" s="122"/>
      <c r="M21" s="90"/>
      <c r="N21" s="122"/>
      <c r="O21" s="122"/>
    </row>
    <row r="22" ht="20.25" customHeight="1" spans="1:15">
      <c r="A22" s="130" t="s">
        <v>89</v>
      </c>
      <c r="B22" s="130" t="s">
        <v>90</v>
      </c>
      <c r="C22" s="122">
        <v>2770000</v>
      </c>
      <c r="D22" s="122"/>
      <c r="E22" s="122"/>
      <c r="F22" s="122"/>
      <c r="G22" s="90"/>
      <c r="H22" s="122"/>
      <c r="I22" s="122"/>
      <c r="J22" s="122">
        <v>2770000</v>
      </c>
      <c r="K22" s="122"/>
      <c r="L22" s="122"/>
      <c r="M22" s="90"/>
      <c r="N22" s="122"/>
      <c r="O22" s="122">
        <v>2770000</v>
      </c>
    </row>
    <row r="23" ht="20.25" customHeight="1" spans="1:15">
      <c r="A23" s="131" t="s">
        <v>91</v>
      </c>
      <c r="B23" s="131" t="s">
        <v>92</v>
      </c>
      <c r="C23" s="122">
        <v>2770000</v>
      </c>
      <c r="D23" s="122"/>
      <c r="E23" s="122"/>
      <c r="F23" s="122"/>
      <c r="G23" s="90"/>
      <c r="H23" s="122"/>
      <c r="I23" s="122"/>
      <c r="J23" s="122">
        <v>2770000</v>
      </c>
      <c r="K23" s="122"/>
      <c r="L23" s="122"/>
      <c r="M23" s="90"/>
      <c r="N23" s="122"/>
      <c r="O23" s="122">
        <v>2770000</v>
      </c>
    </row>
    <row r="24" ht="20.25" customHeight="1" spans="1:15">
      <c r="A24" s="33" t="s">
        <v>93</v>
      </c>
      <c r="B24" s="33" t="s">
        <v>94</v>
      </c>
      <c r="C24" s="122">
        <v>150000</v>
      </c>
      <c r="D24" s="122">
        <v>100000</v>
      </c>
      <c r="E24" s="122"/>
      <c r="F24" s="122">
        <v>100000</v>
      </c>
      <c r="G24" s="90"/>
      <c r="H24" s="122"/>
      <c r="I24" s="122"/>
      <c r="J24" s="122">
        <v>50000</v>
      </c>
      <c r="K24" s="122"/>
      <c r="L24" s="122"/>
      <c r="M24" s="90"/>
      <c r="N24" s="122"/>
      <c r="O24" s="122">
        <v>50000</v>
      </c>
    </row>
    <row r="25" ht="20.25" customHeight="1" spans="1:15">
      <c r="A25" s="130" t="s">
        <v>95</v>
      </c>
      <c r="B25" s="130" t="s">
        <v>96</v>
      </c>
      <c r="C25" s="122">
        <v>150000</v>
      </c>
      <c r="D25" s="122">
        <v>100000</v>
      </c>
      <c r="E25" s="122"/>
      <c r="F25" s="122">
        <v>100000</v>
      </c>
      <c r="G25" s="90"/>
      <c r="H25" s="122"/>
      <c r="I25" s="122"/>
      <c r="J25" s="122">
        <v>50000</v>
      </c>
      <c r="K25" s="122"/>
      <c r="L25" s="122"/>
      <c r="M25" s="90"/>
      <c r="N25" s="122"/>
      <c r="O25" s="122">
        <v>50000</v>
      </c>
    </row>
    <row r="26" ht="20.25" customHeight="1" spans="1:15">
      <c r="A26" s="131" t="s">
        <v>97</v>
      </c>
      <c r="B26" s="131" t="s">
        <v>98</v>
      </c>
      <c r="C26" s="122">
        <v>150000</v>
      </c>
      <c r="D26" s="122">
        <v>100000</v>
      </c>
      <c r="E26" s="122"/>
      <c r="F26" s="122">
        <v>100000</v>
      </c>
      <c r="G26" s="90"/>
      <c r="H26" s="122"/>
      <c r="I26" s="122"/>
      <c r="J26" s="122">
        <v>50000</v>
      </c>
      <c r="K26" s="122"/>
      <c r="L26" s="122"/>
      <c r="M26" s="90"/>
      <c r="N26" s="122"/>
      <c r="O26" s="122">
        <v>50000</v>
      </c>
    </row>
    <row r="27" ht="20.25" customHeight="1" spans="1:15">
      <c r="A27" s="33" t="s">
        <v>99</v>
      </c>
      <c r="B27" s="33" t="s">
        <v>100</v>
      </c>
      <c r="C27" s="122">
        <v>329060.47</v>
      </c>
      <c r="D27" s="122">
        <v>329060.47</v>
      </c>
      <c r="E27" s="122">
        <v>329060.47</v>
      </c>
      <c r="F27" s="122"/>
      <c r="G27" s="90"/>
      <c r="H27" s="122"/>
      <c r="I27" s="122"/>
      <c r="J27" s="122"/>
      <c r="K27" s="122"/>
      <c r="L27" s="122"/>
      <c r="M27" s="90"/>
      <c r="N27" s="122"/>
      <c r="O27" s="122"/>
    </row>
    <row r="28" ht="20.25" customHeight="1" spans="1:15">
      <c r="A28" s="130" t="s">
        <v>101</v>
      </c>
      <c r="B28" s="130" t="s">
        <v>102</v>
      </c>
      <c r="C28" s="122">
        <v>329060.47</v>
      </c>
      <c r="D28" s="122">
        <v>329060.47</v>
      </c>
      <c r="E28" s="122">
        <v>329060.47</v>
      </c>
      <c r="F28" s="122"/>
      <c r="G28" s="90"/>
      <c r="H28" s="122"/>
      <c r="I28" s="122"/>
      <c r="J28" s="122"/>
      <c r="K28" s="122"/>
      <c r="L28" s="122"/>
      <c r="M28" s="90"/>
      <c r="N28" s="122"/>
      <c r="O28" s="122"/>
    </row>
    <row r="29" ht="20.25" customHeight="1" spans="1:15">
      <c r="A29" s="131" t="s">
        <v>103</v>
      </c>
      <c r="B29" s="131" t="s">
        <v>104</v>
      </c>
      <c r="C29" s="122">
        <v>329060.47</v>
      </c>
      <c r="D29" s="122">
        <v>329060.47</v>
      </c>
      <c r="E29" s="122">
        <v>329060.47</v>
      </c>
      <c r="F29" s="122"/>
      <c r="G29" s="90"/>
      <c r="H29" s="122"/>
      <c r="I29" s="122"/>
      <c r="J29" s="122"/>
      <c r="K29" s="122"/>
      <c r="L29" s="122"/>
      <c r="M29" s="90"/>
      <c r="N29" s="122"/>
      <c r="O29" s="122"/>
    </row>
    <row r="30" ht="17.25" customHeight="1" spans="1:15">
      <c r="A30" s="106" t="s">
        <v>105</v>
      </c>
      <c r="B30" s="107" t="s">
        <v>105</v>
      </c>
      <c r="C30" s="122">
        <v>8426366.44</v>
      </c>
      <c r="D30" s="122">
        <v>5606366.44</v>
      </c>
      <c r="E30" s="122">
        <v>4798293.78</v>
      </c>
      <c r="F30" s="122">
        <v>808072.66</v>
      </c>
      <c r="G30" s="90"/>
      <c r="H30" s="122"/>
      <c r="I30" s="122"/>
      <c r="J30" s="122">
        <v>2820000</v>
      </c>
      <c r="K30" s="122"/>
      <c r="L30" s="122"/>
      <c r="M30" s="90"/>
      <c r="N30" s="122"/>
      <c r="O30" s="122">
        <v>2820000</v>
      </c>
    </row>
  </sheetData>
  <mergeCells count="11">
    <mergeCell ref="A2:O2"/>
    <mergeCell ref="A3:L3"/>
    <mergeCell ref="D4:F4"/>
    <mergeCell ref="J4:O4"/>
    <mergeCell ref="A30:B30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49.2833333333333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4" t="s">
        <v>106</v>
      </c>
    </row>
    <row r="2" ht="31.5" customHeight="1" spans="1:4">
      <c r="A2" s="48" t="s">
        <v>107</v>
      </c>
      <c r="B2" s="134"/>
      <c r="C2" s="134"/>
      <c r="D2" s="134"/>
    </row>
    <row r="3" ht="17.25" customHeight="1" spans="1:4">
      <c r="A3" s="3" t="str">
        <f>"单位名称："&amp;"纳板河流域国家级自然保护区管理局"</f>
        <v>单位名称：纳板河流域国家级自然保护区管理局</v>
      </c>
      <c r="B3" s="135"/>
      <c r="C3" s="135"/>
      <c r="D3" s="96" t="s">
        <v>2</v>
      </c>
    </row>
    <row r="4" ht="24.65" customHeight="1" spans="1:4">
      <c r="A4" s="8" t="s">
        <v>3</v>
      </c>
      <c r="B4" s="10"/>
      <c r="C4" s="8" t="s">
        <v>4</v>
      </c>
      <c r="D4" s="10"/>
    </row>
    <row r="5" ht="15.65" customHeight="1" spans="1:4">
      <c r="A5" s="12" t="s">
        <v>5</v>
      </c>
      <c r="B5" s="136" t="s">
        <v>6</v>
      </c>
      <c r="C5" s="12" t="s">
        <v>108</v>
      </c>
      <c r="D5" s="136" t="s">
        <v>6</v>
      </c>
    </row>
    <row r="6" ht="14.15" customHeight="1" spans="1:4">
      <c r="A6" s="26"/>
      <c r="B6" s="25"/>
      <c r="C6" s="26"/>
      <c r="D6" s="25"/>
    </row>
    <row r="7" ht="29.15" customHeight="1" spans="1:4">
      <c r="A7" s="137" t="s">
        <v>109</v>
      </c>
      <c r="B7" s="138">
        <v>5558293.78</v>
      </c>
      <c r="C7" s="139" t="s">
        <v>110</v>
      </c>
      <c r="D7" s="138">
        <v>5606366.44</v>
      </c>
    </row>
    <row r="8" ht="29.15" customHeight="1" spans="1:4">
      <c r="A8" s="140" t="s">
        <v>111</v>
      </c>
      <c r="B8" s="90">
        <v>5558293.78</v>
      </c>
      <c r="C8" s="28" t="str">
        <f>"（一）"&amp;"社会保障和就业支出"</f>
        <v>（一）社会保障和就业支出</v>
      </c>
      <c r="D8" s="90">
        <v>472147.94</v>
      </c>
    </row>
    <row r="9" ht="29.15" customHeight="1" spans="1:4">
      <c r="A9" s="140" t="s">
        <v>112</v>
      </c>
      <c r="B9" s="90"/>
      <c r="C9" s="28" t="str">
        <f>"（二）"&amp;"卫生健康支出"</f>
        <v>（二）卫生健康支出</v>
      </c>
      <c r="D9" s="90">
        <v>459624.37</v>
      </c>
    </row>
    <row r="10" ht="29.15" customHeight="1" spans="1:4">
      <c r="A10" s="140" t="s">
        <v>113</v>
      </c>
      <c r="B10" s="90"/>
      <c r="C10" s="28" t="str">
        <f>"（三）"&amp;"节能环保支出"</f>
        <v>（三）节能环保支出</v>
      </c>
      <c r="D10" s="90">
        <v>4245533.66</v>
      </c>
    </row>
    <row r="11" ht="29.15" customHeight="1" spans="1:4">
      <c r="A11" s="141" t="s">
        <v>114</v>
      </c>
      <c r="B11" s="142">
        <v>48072.66</v>
      </c>
      <c r="C11" s="28" t="str">
        <f>"（四）"&amp;"农林水支出"</f>
        <v>（四）农林水支出</v>
      </c>
      <c r="D11" s="90">
        <v>100000</v>
      </c>
    </row>
    <row r="12" ht="29.15" customHeight="1" spans="1:4">
      <c r="A12" s="140" t="s">
        <v>111</v>
      </c>
      <c r="B12" s="122">
        <v>48072.66</v>
      </c>
      <c r="C12" s="28" t="str">
        <f>"（五）"&amp;"住房保障支出"</f>
        <v>（五）住房保障支出</v>
      </c>
      <c r="D12" s="90">
        <v>329060.47</v>
      </c>
    </row>
    <row r="13" ht="29.15" customHeight="1" spans="1:4">
      <c r="A13" s="143" t="s">
        <v>112</v>
      </c>
      <c r="B13" s="122"/>
      <c r="C13" s="144"/>
      <c r="D13" s="142"/>
    </row>
    <row r="14" ht="29.15" customHeight="1" spans="1:4">
      <c r="A14" s="143" t="s">
        <v>113</v>
      </c>
      <c r="B14" s="142"/>
      <c r="C14" s="144"/>
      <c r="D14" s="142"/>
    </row>
    <row r="15" ht="29.15" customHeight="1" spans="1:4">
      <c r="A15" s="145"/>
      <c r="B15" s="142"/>
      <c r="C15" s="146" t="s">
        <v>115</v>
      </c>
      <c r="D15" s="142"/>
    </row>
    <row r="16" ht="29.15" customHeight="1" spans="1:4">
      <c r="A16" s="145" t="s">
        <v>116</v>
      </c>
      <c r="B16" s="142">
        <v>5606366.44</v>
      </c>
      <c r="C16" s="144" t="s">
        <v>25</v>
      </c>
      <c r="D16" s="142">
        <v>5606366.44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8"/>
  <sheetViews>
    <sheetView showZeros="0" topLeftCell="B1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833333333333" customWidth="1"/>
    <col min="4" max="6" width="25.0333333333333" customWidth="1"/>
    <col min="7" max="7" width="24.2833333333333" customWidth="1"/>
  </cols>
  <sheetData>
    <row r="1" ht="12" customHeight="1" spans="1:7">
      <c r="D1" s="109"/>
      <c r="F1" s="58"/>
      <c r="G1" s="58" t="s">
        <v>117</v>
      </c>
    </row>
    <row r="2" ht="39" customHeight="1" spans="1:7">
      <c r="A2" s="2" t="s">
        <v>118</v>
      </c>
      <c r="B2" s="2"/>
      <c r="C2" s="2"/>
      <c r="D2" s="2"/>
      <c r="E2" s="2"/>
      <c r="F2" s="2"/>
      <c r="G2" s="2"/>
    </row>
    <row r="3" ht="18" customHeight="1" spans="1:7">
      <c r="A3" s="3" t="str">
        <f>"单位名称："&amp;"纳板河流域国家级自然保护区管理局"</f>
        <v>单位名称：纳板河流域国家级自然保护区管理局</v>
      </c>
      <c r="F3" s="105"/>
      <c r="G3" s="105" t="s">
        <v>2</v>
      </c>
    </row>
    <row r="4" ht="20.25" customHeight="1" spans="1:7">
      <c r="A4" s="124" t="s">
        <v>119</v>
      </c>
      <c r="B4" s="125"/>
      <c r="C4" s="126" t="s">
        <v>31</v>
      </c>
      <c r="D4" s="9" t="s">
        <v>58</v>
      </c>
      <c r="E4" s="9"/>
      <c r="F4" s="10"/>
      <c r="G4" s="126" t="s">
        <v>59</v>
      </c>
    </row>
    <row r="5" ht="20.25" customHeight="1" spans="1:7">
      <c r="A5" s="127" t="s">
        <v>49</v>
      </c>
      <c r="B5" s="128" t="s">
        <v>50</v>
      </c>
      <c r="C5" s="97"/>
      <c r="D5" s="97" t="s">
        <v>33</v>
      </c>
      <c r="E5" s="97" t="s">
        <v>120</v>
      </c>
      <c r="F5" s="97" t="s">
        <v>121</v>
      </c>
      <c r="G5" s="97"/>
    </row>
    <row r="6" ht="13.5" customHeight="1" spans="1:7">
      <c r="A6" s="129" t="s">
        <v>122</v>
      </c>
      <c r="B6" s="129" t="s">
        <v>123</v>
      </c>
      <c r="C6" s="129" t="s">
        <v>124</v>
      </c>
      <c r="D6" s="65"/>
      <c r="E6" s="129" t="s">
        <v>125</v>
      </c>
      <c r="F6" s="129" t="s">
        <v>126</v>
      </c>
      <c r="G6" s="129" t="s">
        <v>127</v>
      </c>
    </row>
    <row r="7" ht="18" customHeight="1" spans="1:7">
      <c r="A7" s="33" t="s">
        <v>60</v>
      </c>
      <c r="B7" s="33" t="s">
        <v>61</v>
      </c>
      <c r="C7" s="18">
        <v>472147.94</v>
      </c>
      <c r="D7" s="18">
        <v>472147.94</v>
      </c>
      <c r="E7" s="18">
        <v>465127.94</v>
      </c>
      <c r="F7" s="18">
        <v>7020</v>
      </c>
      <c r="G7" s="18"/>
    </row>
    <row r="8" ht="18" customHeight="1" spans="1:7">
      <c r="A8" s="33" t="s">
        <v>62</v>
      </c>
      <c r="B8" s="130" t="s">
        <v>63</v>
      </c>
      <c r="C8" s="18">
        <v>449353.42</v>
      </c>
      <c r="D8" s="18">
        <v>449353.42</v>
      </c>
      <c r="E8" s="18">
        <v>442333.42</v>
      </c>
      <c r="F8" s="18">
        <v>7020</v>
      </c>
      <c r="G8" s="18"/>
    </row>
    <row r="9" ht="18" customHeight="1" spans="1:7">
      <c r="A9" s="33" t="s">
        <v>64</v>
      </c>
      <c r="B9" s="131" t="s">
        <v>65</v>
      </c>
      <c r="C9" s="18">
        <v>7020</v>
      </c>
      <c r="D9" s="18">
        <v>7020</v>
      </c>
      <c r="E9" s="18"/>
      <c r="F9" s="18">
        <v>7020</v>
      </c>
      <c r="G9" s="18"/>
    </row>
    <row r="10" ht="18" customHeight="1" spans="1:7">
      <c r="A10" s="33" t="s">
        <v>66</v>
      </c>
      <c r="B10" s="131" t="s">
        <v>67</v>
      </c>
      <c r="C10" s="18">
        <v>442333.42</v>
      </c>
      <c r="D10" s="18">
        <v>442333.42</v>
      </c>
      <c r="E10" s="18">
        <v>442333.42</v>
      </c>
      <c r="F10" s="18"/>
      <c r="G10" s="18"/>
    </row>
    <row r="11" ht="18" customHeight="1" spans="1:7">
      <c r="A11" s="33" t="s">
        <v>68</v>
      </c>
      <c r="B11" s="130" t="s">
        <v>69</v>
      </c>
      <c r="C11" s="18">
        <v>22794.52</v>
      </c>
      <c r="D11" s="18">
        <v>22794.52</v>
      </c>
      <c r="E11" s="18">
        <v>22794.52</v>
      </c>
      <c r="F11" s="18"/>
      <c r="G11" s="18"/>
    </row>
    <row r="12" ht="18" customHeight="1" spans="1:7">
      <c r="A12" s="33" t="s">
        <v>70</v>
      </c>
      <c r="B12" s="131" t="s">
        <v>69</v>
      </c>
      <c r="C12" s="18">
        <v>22794.52</v>
      </c>
      <c r="D12" s="18">
        <v>22794.52</v>
      </c>
      <c r="E12" s="18">
        <v>22794.52</v>
      </c>
      <c r="F12" s="18"/>
      <c r="G12" s="18"/>
    </row>
    <row r="13" ht="18" customHeight="1" spans="1:7">
      <c r="A13" s="33" t="s">
        <v>71</v>
      </c>
      <c r="B13" s="33" t="s">
        <v>72</v>
      </c>
      <c r="C13" s="18">
        <v>459624.37</v>
      </c>
      <c r="D13" s="18">
        <v>459624.37</v>
      </c>
      <c r="E13" s="18">
        <v>459624.37</v>
      </c>
      <c r="F13" s="18"/>
      <c r="G13" s="18"/>
    </row>
    <row r="14" ht="18" customHeight="1" spans="1:7">
      <c r="A14" s="33" t="s">
        <v>73</v>
      </c>
      <c r="B14" s="130" t="s">
        <v>74</v>
      </c>
      <c r="C14" s="18">
        <v>459624.37</v>
      </c>
      <c r="D14" s="18">
        <v>459624.37</v>
      </c>
      <c r="E14" s="18">
        <v>459624.37</v>
      </c>
      <c r="F14" s="18"/>
      <c r="G14" s="18"/>
    </row>
    <row r="15" ht="18" customHeight="1" spans="1:7">
      <c r="A15" s="33" t="s">
        <v>75</v>
      </c>
      <c r="B15" s="131" t="s">
        <v>76</v>
      </c>
      <c r="C15" s="18">
        <v>290281.3</v>
      </c>
      <c r="D15" s="18">
        <v>290281.3</v>
      </c>
      <c r="E15" s="18">
        <v>290281.3</v>
      </c>
      <c r="F15" s="18"/>
      <c r="G15" s="18"/>
    </row>
    <row r="16" ht="18" customHeight="1" spans="1:7">
      <c r="A16" s="33" t="s">
        <v>77</v>
      </c>
      <c r="B16" s="131" t="s">
        <v>78</v>
      </c>
      <c r="C16" s="18">
        <v>156377.67</v>
      </c>
      <c r="D16" s="18">
        <v>156377.67</v>
      </c>
      <c r="E16" s="18">
        <v>156377.67</v>
      </c>
      <c r="F16" s="18"/>
      <c r="G16" s="18"/>
    </row>
    <row r="17" ht="18" customHeight="1" spans="1:7">
      <c r="A17" s="33" t="s">
        <v>79</v>
      </c>
      <c r="B17" s="131" t="s">
        <v>80</v>
      </c>
      <c r="C17" s="18">
        <v>12965.4</v>
      </c>
      <c r="D17" s="18">
        <v>12965.4</v>
      </c>
      <c r="E17" s="18">
        <v>12965.4</v>
      </c>
      <c r="F17" s="18"/>
      <c r="G17" s="18"/>
    </row>
    <row r="18" ht="18" customHeight="1" spans="1:7">
      <c r="A18" s="33" t="s">
        <v>81</v>
      </c>
      <c r="B18" s="33" t="s">
        <v>82</v>
      </c>
      <c r="C18" s="18">
        <v>4197461</v>
      </c>
      <c r="D18" s="18">
        <v>3537461</v>
      </c>
      <c r="E18" s="18">
        <v>3159377</v>
      </c>
      <c r="F18" s="18">
        <v>378084</v>
      </c>
      <c r="G18" s="18">
        <v>660000</v>
      </c>
    </row>
    <row r="19" ht="18" customHeight="1" spans="1:7">
      <c r="A19" s="33" t="s">
        <v>83</v>
      </c>
      <c r="B19" s="130" t="s">
        <v>84</v>
      </c>
      <c r="C19" s="18">
        <v>4197461</v>
      </c>
      <c r="D19" s="18">
        <v>3537461</v>
      </c>
      <c r="E19" s="18">
        <v>3159377</v>
      </c>
      <c r="F19" s="18">
        <v>378084</v>
      </c>
      <c r="G19" s="18">
        <v>660000</v>
      </c>
    </row>
    <row r="20" ht="18" customHeight="1" spans="1:7">
      <c r="A20" s="33" t="s">
        <v>85</v>
      </c>
      <c r="B20" s="131" t="s">
        <v>86</v>
      </c>
      <c r="C20" s="18">
        <v>3537461</v>
      </c>
      <c r="D20" s="18">
        <v>3537461</v>
      </c>
      <c r="E20" s="18">
        <v>3159377</v>
      </c>
      <c r="F20" s="18">
        <v>378084</v>
      </c>
      <c r="G20" s="18"/>
    </row>
    <row r="21" ht="18" customHeight="1" spans="1:7">
      <c r="A21" s="33" t="s">
        <v>87</v>
      </c>
      <c r="B21" s="131" t="s">
        <v>88</v>
      </c>
      <c r="C21" s="18">
        <v>660000</v>
      </c>
      <c r="D21" s="18"/>
      <c r="E21" s="18"/>
      <c r="F21" s="18"/>
      <c r="G21" s="18">
        <v>660000</v>
      </c>
    </row>
    <row r="22" ht="18" customHeight="1" spans="1:7">
      <c r="A22" s="33" t="s">
        <v>93</v>
      </c>
      <c r="B22" s="33" t="s">
        <v>94</v>
      </c>
      <c r="C22" s="18">
        <v>100000</v>
      </c>
      <c r="D22" s="18"/>
      <c r="E22" s="18"/>
      <c r="F22" s="18"/>
      <c r="G22" s="18">
        <v>100000</v>
      </c>
    </row>
    <row r="23" ht="18" customHeight="1" spans="1:7">
      <c r="A23" s="33" t="s">
        <v>95</v>
      </c>
      <c r="B23" s="130" t="s">
        <v>96</v>
      </c>
      <c r="C23" s="18">
        <v>100000</v>
      </c>
      <c r="D23" s="18"/>
      <c r="E23" s="18"/>
      <c r="F23" s="18"/>
      <c r="G23" s="18">
        <v>100000</v>
      </c>
    </row>
    <row r="24" ht="18" customHeight="1" spans="1:7">
      <c r="A24" s="33" t="s">
        <v>97</v>
      </c>
      <c r="B24" s="131" t="s">
        <v>98</v>
      </c>
      <c r="C24" s="18">
        <v>100000</v>
      </c>
      <c r="D24" s="18"/>
      <c r="E24" s="18"/>
      <c r="F24" s="18"/>
      <c r="G24" s="18">
        <v>100000</v>
      </c>
    </row>
    <row r="25" ht="18" customHeight="1" spans="1:7">
      <c r="A25" s="33" t="s">
        <v>99</v>
      </c>
      <c r="B25" s="33" t="s">
        <v>100</v>
      </c>
      <c r="C25" s="18">
        <v>329060.47</v>
      </c>
      <c r="D25" s="18">
        <v>329060.47</v>
      </c>
      <c r="E25" s="18">
        <v>329060.47</v>
      </c>
      <c r="F25" s="18"/>
      <c r="G25" s="18"/>
    </row>
    <row r="26" ht="18" customHeight="1" spans="1:7">
      <c r="A26" s="33" t="s">
        <v>101</v>
      </c>
      <c r="B26" s="130" t="s">
        <v>102</v>
      </c>
      <c r="C26" s="18">
        <v>329060.47</v>
      </c>
      <c r="D26" s="18">
        <v>329060.47</v>
      </c>
      <c r="E26" s="18">
        <v>329060.47</v>
      </c>
      <c r="F26" s="18"/>
      <c r="G26" s="18"/>
    </row>
    <row r="27" ht="18" customHeight="1" spans="1:7">
      <c r="A27" s="33" t="s">
        <v>103</v>
      </c>
      <c r="B27" s="131" t="s">
        <v>104</v>
      </c>
      <c r="C27" s="18">
        <v>329060.47</v>
      </c>
      <c r="D27" s="18">
        <v>329060.47</v>
      </c>
      <c r="E27" s="18">
        <v>329060.47</v>
      </c>
      <c r="F27" s="18"/>
      <c r="G27" s="18"/>
    </row>
    <row r="28" ht="18" customHeight="1" spans="1:7">
      <c r="A28" s="132" t="s">
        <v>105</v>
      </c>
      <c r="B28" s="133" t="s">
        <v>105</v>
      </c>
      <c r="C28" s="18">
        <v>5558293.78</v>
      </c>
      <c r="D28" s="18">
        <v>4798293.78</v>
      </c>
      <c r="E28" s="18">
        <v>4413189.78</v>
      </c>
      <c r="F28" s="18">
        <v>385104</v>
      </c>
      <c r="G28" s="18">
        <v>760000</v>
      </c>
    </row>
  </sheetData>
  <mergeCells count="7">
    <mergeCell ref="A2:G2"/>
    <mergeCell ref="A3:E3"/>
    <mergeCell ref="A4:B4"/>
    <mergeCell ref="D4:F4"/>
    <mergeCell ref="A28:B28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75" customWidth="1"/>
  </cols>
  <sheetData>
    <row r="1" ht="12" customHeight="1" spans="1:6">
      <c r="A1" s="118"/>
      <c r="B1" s="118"/>
      <c r="C1" s="63"/>
      <c r="F1" s="62" t="s">
        <v>128</v>
      </c>
    </row>
    <row r="2" ht="25.5" customHeight="1" spans="1:6">
      <c r="A2" s="119" t="s">
        <v>129</v>
      </c>
      <c r="B2" s="119"/>
      <c r="C2" s="119"/>
      <c r="D2" s="119"/>
      <c r="E2" s="119"/>
      <c r="F2" s="119"/>
    </row>
    <row r="3" ht="15.75" customHeight="1" spans="1:6">
      <c r="A3" s="3" t="str">
        <f>"单位名称："&amp;"纳板河流域国家级自然保护区管理局"</f>
        <v>单位名称：纳板河流域国家级自然保护区管理局</v>
      </c>
      <c r="B3" s="118"/>
      <c r="C3" s="63"/>
      <c r="F3" s="62" t="s">
        <v>2</v>
      </c>
    </row>
    <row r="4" ht="19.5" customHeight="1" spans="1:6">
      <c r="A4" s="13" t="s">
        <v>130</v>
      </c>
      <c r="B4" s="12" t="s">
        <v>131</v>
      </c>
      <c r="C4" s="8" t="s">
        <v>132</v>
      </c>
      <c r="D4" s="9"/>
      <c r="E4" s="10"/>
      <c r="F4" s="12" t="s">
        <v>133</v>
      </c>
    </row>
    <row r="5" ht="19.5" customHeight="1" spans="1:6">
      <c r="A5" s="25"/>
      <c r="B5" s="26"/>
      <c r="C5" s="65" t="s">
        <v>33</v>
      </c>
      <c r="D5" s="65" t="s">
        <v>134</v>
      </c>
      <c r="E5" s="65" t="s">
        <v>135</v>
      </c>
      <c r="F5" s="26"/>
    </row>
    <row r="6" ht="18.75" customHeight="1" spans="1:6">
      <c r="A6" s="120">
        <v>1</v>
      </c>
      <c r="B6" s="120">
        <v>2</v>
      </c>
      <c r="C6" s="121">
        <v>3</v>
      </c>
      <c r="D6" s="120">
        <v>4</v>
      </c>
      <c r="E6" s="120">
        <v>5</v>
      </c>
      <c r="F6" s="120">
        <v>6</v>
      </c>
    </row>
    <row r="7" ht="18.75" customHeight="1" spans="1:6">
      <c r="A7" s="122">
        <v>109580</v>
      </c>
      <c r="B7" s="122"/>
      <c r="C7" s="123">
        <v>109580</v>
      </c>
      <c r="D7" s="122"/>
      <c r="E7" s="122">
        <v>109580</v>
      </c>
      <c r="F7" s="122"/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29"/>
  <sheetViews>
    <sheetView showZeros="0" topLeftCell="A7" workbookViewId="0">
      <selection activeCell="A1" sqref="A1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333333333333" customWidth="1"/>
  </cols>
  <sheetData>
    <row r="1" ht="13.5" customHeight="1" spans="1:23">
      <c r="D1" s="22"/>
      <c r="E1" s="22"/>
      <c r="F1" s="22"/>
      <c r="G1" s="22"/>
      <c r="U1" s="109"/>
      <c r="W1" s="58" t="s">
        <v>136</v>
      </c>
    </row>
    <row r="2" ht="27.75" customHeight="1" spans="1:23">
      <c r="A2" s="30" t="s">
        <v>137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</row>
    <row r="3" ht="13.5" customHeight="1" spans="1:23">
      <c r="A3" s="3" t="str">
        <f>"单位名称："&amp;"纳板河流域国家级自然保护区管理局"</f>
        <v>单位名称：纳板河流域国家级自然保护区管理局</v>
      </c>
      <c r="B3" s="4"/>
      <c r="C3" s="4"/>
      <c r="D3" s="4"/>
      <c r="E3" s="4"/>
      <c r="F3" s="4"/>
      <c r="G3" s="4"/>
      <c r="H3" s="5"/>
      <c r="I3" s="5"/>
      <c r="J3" s="5"/>
      <c r="K3" s="5"/>
      <c r="L3" s="5"/>
      <c r="M3" s="5"/>
      <c r="N3" s="5"/>
      <c r="O3" s="5"/>
      <c r="P3" s="5"/>
      <c r="Q3" s="5"/>
      <c r="U3" s="109"/>
      <c r="W3" s="105" t="s">
        <v>2</v>
      </c>
    </row>
    <row r="4" ht="21.75" customHeight="1" spans="1:23">
      <c r="A4" s="7" t="s">
        <v>138</v>
      </c>
      <c r="B4" s="7" t="s">
        <v>139</v>
      </c>
      <c r="C4" s="7" t="s">
        <v>140</v>
      </c>
      <c r="D4" s="13" t="s">
        <v>141</v>
      </c>
      <c r="E4" s="13" t="s">
        <v>142</v>
      </c>
      <c r="F4" s="13" t="s">
        <v>143</v>
      </c>
      <c r="G4" s="13" t="s">
        <v>144</v>
      </c>
      <c r="H4" s="65" t="s">
        <v>145</v>
      </c>
      <c r="I4" s="65"/>
      <c r="J4" s="65"/>
      <c r="K4" s="65"/>
      <c r="L4" s="111"/>
      <c r="M4" s="111"/>
      <c r="N4" s="111"/>
      <c r="O4" s="111"/>
      <c r="P4" s="111"/>
      <c r="Q4" s="50"/>
      <c r="R4" s="65"/>
      <c r="S4" s="65"/>
      <c r="T4" s="65"/>
      <c r="U4" s="65"/>
      <c r="V4" s="65"/>
      <c r="W4" s="65"/>
    </row>
    <row r="5" ht="21.75" customHeight="1" spans="1:23">
      <c r="A5" s="11"/>
      <c r="B5" s="11"/>
      <c r="C5" s="11"/>
      <c r="D5" s="23"/>
      <c r="E5" s="23"/>
      <c r="F5" s="23"/>
      <c r="G5" s="23"/>
      <c r="H5" s="65" t="s">
        <v>31</v>
      </c>
      <c r="I5" s="50" t="s">
        <v>34</v>
      </c>
      <c r="J5" s="50"/>
      <c r="K5" s="50"/>
      <c r="L5" s="111"/>
      <c r="M5" s="111"/>
      <c r="N5" s="111" t="s">
        <v>146</v>
      </c>
      <c r="O5" s="111"/>
      <c r="P5" s="111"/>
      <c r="Q5" s="50" t="s">
        <v>37</v>
      </c>
      <c r="R5" s="65" t="s">
        <v>52</v>
      </c>
      <c r="S5" s="50"/>
      <c r="T5" s="50"/>
      <c r="U5" s="50"/>
      <c r="V5" s="50"/>
      <c r="W5" s="50"/>
    </row>
    <row r="6" ht="15" customHeight="1" spans="1:23">
      <c r="A6" s="24"/>
      <c r="B6" s="24"/>
      <c r="C6" s="24"/>
      <c r="D6" s="25"/>
      <c r="E6" s="25"/>
      <c r="F6" s="25"/>
      <c r="G6" s="25"/>
      <c r="H6" s="65"/>
      <c r="I6" s="50" t="s">
        <v>147</v>
      </c>
      <c r="J6" s="50" t="s">
        <v>148</v>
      </c>
      <c r="K6" s="50" t="s">
        <v>149</v>
      </c>
      <c r="L6" s="115" t="s">
        <v>150</v>
      </c>
      <c r="M6" s="115" t="s">
        <v>151</v>
      </c>
      <c r="N6" s="115" t="s">
        <v>34</v>
      </c>
      <c r="O6" s="115" t="s">
        <v>35</v>
      </c>
      <c r="P6" s="115" t="s">
        <v>36</v>
      </c>
      <c r="Q6" s="50"/>
      <c r="R6" s="50" t="s">
        <v>33</v>
      </c>
      <c r="S6" s="50" t="s">
        <v>44</v>
      </c>
      <c r="T6" s="50" t="s">
        <v>152</v>
      </c>
      <c r="U6" s="50" t="s">
        <v>40</v>
      </c>
      <c r="V6" s="50" t="s">
        <v>41</v>
      </c>
      <c r="W6" s="50" t="s">
        <v>42</v>
      </c>
    </row>
    <row r="7" ht="27.75" customHeight="1" spans="1:23">
      <c r="A7" s="24"/>
      <c r="B7" s="24"/>
      <c r="C7" s="24"/>
      <c r="D7" s="25"/>
      <c r="E7" s="25"/>
      <c r="F7" s="25"/>
      <c r="G7" s="25"/>
      <c r="H7" s="65"/>
      <c r="I7" s="50"/>
      <c r="J7" s="50"/>
      <c r="K7" s="50"/>
      <c r="L7" s="115"/>
      <c r="M7" s="115"/>
      <c r="N7" s="115"/>
      <c r="O7" s="115"/>
      <c r="P7" s="115"/>
      <c r="Q7" s="50"/>
      <c r="R7" s="50"/>
      <c r="S7" s="50"/>
      <c r="T7" s="50"/>
      <c r="U7" s="50"/>
      <c r="V7" s="50"/>
      <c r="W7" s="50"/>
    </row>
    <row r="8" ht="15" customHeight="1" spans="1:23">
      <c r="A8" s="116">
        <v>1</v>
      </c>
      <c r="B8" s="116">
        <v>2</v>
      </c>
      <c r="C8" s="116">
        <v>3</v>
      </c>
      <c r="D8" s="116">
        <v>4</v>
      </c>
      <c r="E8" s="116">
        <v>5</v>
      </c>
      <c r="F8" s="116">
        <v>6</v>
      </c>
      <c r="G8" s="116">
        <v>7</v>
      </c>
      <c r="H8" s="116">
        <v>8</v>
      </c>
      <c r="I8" s="116">
        <v>9</v>
      </c>
      <c r="J8" s="116">
        <v>10</v>
      </c>
      <c r="K8" s="116">
        <v>11</v>
      </c>
      <c r="L8" s="116">
        <v>12</v>
      </c>
      <c r="M8" s="116">
        <v>13</v>
      </c>
      <c r="N8" s="116">
        <v>14</v>
      </c>
      <c r="O8" s="116">
        <v>15</v>
      </c>
      <c r="P8" s="116">
        <v>16</v>
      </c>
      <c r="Q8" s="116">
        <v>17</v>
      </c>
      <c r="R8" s="116">
        <v>18</v>
      </c>
      <c r="S8" s="116">
        <v>19</v>
      </c>
      <c r="T8" s="116">
        <v>20</v>
      </c>
      <c r="U8" s="116">
        <v>21</v>
      </c>
      <c r="V8" s="116">
        <v>22</v>
      </c>
      <c r="W8" s="116">
        <v>23</v>
      </c>
    </row>
    <row r="9" ht="18.75" customHeight="1" spans="1:23">
      <c r="A9" s="28" t="s">
        <v>46</v>
      </c>
      <c r="B9" s="113"/>
      <c r="C9" s="28"/>
      <c r="D9" s="28"/>
      <c r="E9" s="28"/>
      <c r="F9" s="28"/>
      <c r="G9" s="28"/>
      <c r="H9" s="18">
        <v>4798293.78</v>
      </c>
      <c r="I9" s="18">
        <v>4798293.78</v>
      </c>
      <c r="J9" s="18">
        <v>1158045.29</v>
      </c>
      <c r="K9" s="18"/>
      <c r="L9" s="18">
        <v>3640248.49</v>
      </c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</row>
    <row r="10" ht="31.4" customHeight="1" spans="1:23">
      <c r="A10" s="117" t="s">
        <v>46</v>
      </c>
      <c r="B10" s="113" t="s">
        <v>153</v>
      </c>
      <c r="C10" s="28" t="s">
        <v>154</v>
      </c>
      <c r="D10" s="28" t="s">
        <v>85</v>
      </c>
      <c r="E10" s="28" t="s">
        <v>86</v>
      </c>
      <c r="F10" s="28" t="s">
        <v>155</v>
      </c>
      <c r="G10" s="28" t="s">
        <v>156</v>
      </c>
      <c r="H10" s="18">
        <v>1277772</v>
      </c>
      <c r="I10" s="18">
        <v>1277772</v>
      </c>
      <c r="J10" s="18">
        <v>319443</v>
      </c>
      <c r="K10" s="18"/>
      <c r="L10" s="18">
        <v>958329</v>
      </c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</row>
    <row r="11" ht="31.4" customHeight="1" spans="1:23">
      <c r="A11" s="117" t="s">
        <v>46</v>
      </c>
      <c r="B11" s="113" t="s">
        <v>153</v>
      </c>
      <c r="C11" s="28" t="s">
        <v>154</v>
      </c>
      <c r="D11" s="28" t="s">
        <v>85</v>
      </c>
      <c r="E11" s="28" t="s">
        <v>86</v>
      </c>
      <c r="F11" s="28" t="s">
        <v>157</v>
      </c>
      <c r="G11" s="28" t="s">
        <v>158</v>
      </c>
      <c r="H11" s="18">
        <v>236700</v>
      </c>
      <c r="I11" s="18">
        <v>236700</v>
      </c>
      <c r="J11" s="18">
        <v>59175</v>
      </c>
      <c r="K11" s="18"/>
      <c r="L11" s="18">
        <v>177525</v>
      </c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</row>
    <row r="12" ht="31.4" customHeight="1" spans="1:23">
      <c r="A12" s="117" t="s">
        <v>46</v>
      </c>
      <c r="B12" s="113" t="s">
        <v>153</v>
      </c>
      <c r="C12" s="28" t="s">
        <v>154</v>
      </c>
      <c r="D12" s="28" t="s">
        <v>85</v>
      </c>
      <c r="E12" s="28" t="s">
        <v>86</v>
      </c>
      <c r="F12" s="28" t="s">
        <v>159</v>
      </c>
      <c r="G12" s="28" t="s">
        <v>160</v>
      </c>
      <c r="H12" s="18">
        <v>106481</v>
      </c>
      <c r="I12" s="18">
        <v>106481</v>
      </c>
      <c r="J12" s="18">
        <v>26620.25</v>
      </c>
      <c r="K12" s="18"/>
      <c r="L12" s="18">
        <v>79860.75</v>
      </c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</row>
    <row r="13" ht="31.4" customHeight="1" spans="1:23">
      <c r="A13" s="117" t="s">
        <v>46</v>
      </c>
      <c r="B13" s="113" t="s">
        <v>153</v>
      </c>
      <c r="C13" s="28" t="s">
        <v>154</v>
      </c>
      <c r="D13" s="28" t="s">
        <v>85</v>
      </c>
      <c r="E13" s="28" t="s">
        <v>86</v>
      </c>
      <c r="F13" s="28" t="s">
        <v>161</v>
      </c>
      <c r="G13" s="28" t="s">
        <v>162</v>
      </c>
      <c r="H13" s="18">
        <v>1538424</v>
      </c>
      <c r="I13" s="18">
        <v>1538424</v>
      </c>
      <c r="J13" s="18">
        <v>384606</v>
      </c>
      <c r="K13" s="18"/>
      <c r="L13" s="18">
        <v>1153818</v>
      </c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</row>
    <row r="14" ht="31.4" customHeight="1" spans="1:23">
      <c r="A14" s="117" t="s">
        <v>46</v>
      </c>
      <c r="B14" s="113" t="s">
        <v>163</v>
      </c>
      <c r="C14" s="28" t="s">
        <v>164</v>
      </c>
      <c r="D14" s="28" t="s">
        <v>66</v>
      </c>
      <c r="E14" s="28" t="s">
        <v>67</v>
      </c>
      <c r="F14" s="28" t="s">
        <v>165</v>
      </c>
      <c r="G14" s="28" t="s">
        <v>166</v>
      </c>
      <c r="H14" s="18">
        <v>442333.42</v>
      </c>
      <c r="I14" s="18">
        <v>442333.42</v>
      </c>
      <c r="J14" s="18">
        <v>110583.36</v>
      </c>
      <c r="K14" s="18"/>
      <c r="L14" s="18">
        <v>331750.06</v>
      </c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</row>
    <row r="15" ht="31.4" customHeight="1" spans="1:23">
      <c r="A15" s="117" t="s">
        <v>46</v>
      </c>
      <c r="B15" s="113" t="s">
        <v>163</v>
      </c>
      <c r="C15" s="28" t="s">
        <v>164</v>
      </c>
      <c r="D15" s="28" t="s">
        <v>70</v>
      </c>
      <c r="E15" s="28" t="s">
        <v>69</v>
      </c>
      <c r="F15" s="28" t="s">
        <v>167</v>
      </c>
      <c r="G15" s="28" t="s">
        <v>168</v>
      </c>
      <c r="H15" s="18">
        <v>22794.52</v>
      </c>
      <c r="I15" s="18">
        <v>22794.52</v>
      </c>
      <c r="J15" s="18">
        <v>5698.63</v>
      </c>
      <c r="K15" s="18"/>
      <c r="L15" s="18">
        <v>17095.89</v>
      </c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</row>
    <row r="16" ht="31.4" customHeight="1" spans="1:23">
      <c r="A16" s="117" t="s">
        <v>46</v>
      </c>
      <c r="B16" s="113" t="s">
        <v>163</v>
      </c>
      <c r="C16" s="28" t="s">
        <v>164</v>
      </c>
      <c r="D16" s="28" t="s">
        <v>75</v>
      </c>
      <c r="E16" s="28" t="s">
        <v>76</v>
      </c>
      <c r="F16" s="28" t="s">
        <v>169</v>
      </c>
      <c r="G16" s="28" t="s">
        <v>170</v>
      </c>
      <c r="H16" s="18">
        <v>290281.3</v>
      </c>
      <c r="I16" s="18">
        <v>290281.3</v>
      </c>
      <c r="J16" s="18">
        <v>72570.33</v>
      </c>
      <c r="K16" s="18"/>
      <c r="L16" s="18">
        <v>217710.97</v>
      </c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</row>
    <row r="17" ht="31.4" customHeight="1" spans="1:23">
      <c r="A17" s="117" t="s">
        <v>46</v>
      </c>
      <c r="B17" s="113" t="s">
        <v>163</v>
      </c>
      <c r="C17" s="28" t="s">
        <v>164</v>
      </c>
      <c r="D17" s="28" t="s">
        <v>77</v>
      </c>
      <c r="E17" s="28" t="s">
        <v>78</v>
      </c>
      <c r="F17" s="28" t="s">
        <v>171</v>
      </c>
      <c r="G17" s="28" t="s">
        <v>172</v>
      </c>
      <c r="H17" s="18">
        <v>156377.67</v>
      </c>
      <c r="I17" s="18">
        <v>156377.67</v>
      </c>
      <c r="J17" s="18">
        <v>39094.42</v>
      </c>
      <c r="K17" s="18"/>
      <c r="L17" s="18">
        <v>117283.25</v>
      </c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</row>
    <row r="18" ht="31.4" customHeight="1" spans="1:23">
      <c r="A18" s="117" t="s">
        <v>46</v>
      </c>
      <c r="B18" s="113" t="s">
        <v>163</v>
      </c>
      <c r="C18" s="28" t="s">
        <v>164</v>
      </c>
      <c r="D18" s="28" t="s">
        <v>79</v>
      </c>
      <c r="E18" s="28" t="s">
        <v>80</v>
      </c>
      <c r="F18" s="28" t="s">
        <v>167</v>
      </c>
      <c r="G18" s="28" t="s">
        <v>168</v>
      </c>
      <c r="H18" s="18">
        <v>12965.4</v>
      </c>
      <c r="I18" s="18">
        <v>12965.4</v>
      </c>
      <c r="J18" s="18">
        <v>12965.4</v>
      </c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</row>
    <row r="19" ht="31.4" customHeight="1" spans="1:23">
      <c r="A19" s="117" t="s">
        <v>46</v>
      </c>
      <c r="B19" s="113" t="s">
        <v>173</v>
      </c>
      <c r="C19" s="28" t="s">
        <v>104</v>
      </c>
      <c r="D19" s="28" t="s">
        <v>103</v>
      </c>
      <c r="E19" s="28" t="s">
        <v>104</v>
      </c>
      <c r="F19" s="28" t="s">
        <v>174</v>
      </c>
      <c r="G19" s="28" t="s">
        <v>104</v>
      </c>
      <c r="H19" s="18">
        <v>329060.47</v>
      </c>
      <c r="I19" s="18">
        <v>329060.47</v>
      </c>
      <c r="J19" s="18">
        <v>82265.12</v>
      </c>
      <c r="K19" s="18"/>
      <c r="L19" s="18">
        <v>246795.35</v>
      </c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</row>
    <row r="20" ht="31.4" customHeight="1" spans="1:23">
      <c r="A20" s="117" t="s">
        <v>46</v>
      </c>
      <c r="B20" s="113" t="s">
        <v>175</v>
      </c>
      <c r="C20" s="28" t="s">
        <v>176</v>
      </c>
      <c r="D20" s="28" t="s">
        <v>85</v>
      </c>
      <c r="E20" s="28" t="s">
        <v>86</v>
      </c>
      <c r="F20" s="28" t="s">
        <v>177</v>
      </c>
      <c r="G20" s="28" t="s">
        <v>178</v>
      </c>
      <c r="H20" s="18">
        <v>109580</v>
      </c>
      <c r="I20" s="18">
        <v>109580</v>
      </c>
      <c r="J20" s="18"/>
      <c r="K20" s="18"/>
      <c r="L20" s="18">
        <v>109580</v>
      </c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</row>
    <row r="21" ht="31.4" customHeight="1" spans="1:23">
      <c r="A21" s="117" t="s">
        <v>46</v>
      </c>
      <c r="B21" s="113" t="s">
        <v>179</v>
      </c>
      <c r="C21" s="28" t="s">
        <v>180</v>
      </c>
      <c r="D21" s="28" t="s">
        <v>85</v>
      </c>
      <c r="E21" s="28" t="s">
        <v>86</v>
      </c>
      <c r="F21" s="28" t="s">
        <v>181</v>
      </c>
      <c r="G21" s="28" t="s">
        <v>180</v>
      </c>
      <c r="H21" s="18">
        <v>63187.54</v>
      </c>
      <c r="I21" s="18">
        <v>63187.54</v>
      </c>
      <c r="J21" s="18">
        <v>15796.89</v>
      </c>
      <c r="K21" s="18"/>
      <c r="L21" s="18">
        <v>47390.65</v>
      </c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</row>
    <row r="22" ht="31.4" customHeight="1" spans="1:23">
      <c r="A22" s="117" t="s">
        <v>46</v>
      </c>
      <c r="B22" s="113" t="s">
        <v>182</v>
      </c>
      <c r="C22" s="28" t="s">
        <v>183</v>
      </c>
      <c r="D22" s="28" t="s">
        <v>64</v>
      </c>
      <c r="E22" s="28" t="s">
        <v>65</v>
      </c>
      <c r="F22" s="28" t="s">
        <v>184</v>
      </c>
      <c r="G22" s="28" t="s">
        <v>185</v>
      </c>
      <c r="H22" s="18">
        <v>7020</v>
      </c>
      <c r="I22" s="18">
        <v>7020</v>
      </c>
      <c r="J22" s="18">
        <v>1755</v>
      </c>
      <c r="K22" s="18"/>
      <c r="L22" s="18">
        <v>5265</v>
      </c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</row>
    <row r="23" ht="31.4" customHeight="1" spans="1:23">
      <c r="A23" s="117" t="s">
        <v>46</v>
      </c>
      <c r="B23" s="113" t="s">
        <v>182</v>
      </c>
      <c r="C23" s="28" t="s">
        <v>183</v>
      </c>
      <c r="D23" s="28" t="s">
        <v>85</v>
      </c>
      <c r="E23" s="28" t="s">
        <v>86</v>
      </c>
      <c r="F23" s="28" t="s">
        <v>186</v>
      </c>
      <c r="G23" s="28" t="s">
        <v>187</v>
      </c>
      <c r="H23" s="18">
        <v>65428.92</v>
      </c>
      <c r="I23" s="18">
        <v>65428.92</v>
      </c>
      <c r="J23" s="18"/>
      <c r="K23" s="18"/>
      <c r="L23" s="18">
        <v>65428.92</v>
      </c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</row>
    <row r="24" ht="31.4" customHeight="1" spans="1:23">
      <c r="A24" s="117" t="s">
        <v>46</v>
      </c>
      <c r="B24" s="113" t="s">
        <v>182</v>
      </c>
      <c r="C24" s="28" t="s">
        <v>183</v>
      </c>
      <c r="D24" s="28" t="s">
        <v>85</v>
      </c>
      <c r="E24" s="28" t="s">
        <v>86</v>
      </c>
      <c r="F24" s="28" t="s">
        <v>188</v>
      </c>
      <c r="G24" s="28" t="s">
        <v>189</v>
      </c>
      <c r="H24" s="18">
        <v>8000</v>
      </c>
      <c r="I24" s="18">
        <v>8000</v>
      </c>
      <c r="J24" s="18">
        <v>2000</v>
      </c>
      <c r="K24" s="18"/>
      <c r="L24" s="18">
        <v>6000</v>
      </c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</row>
    <row r="25" ht="31.4" customHeight="1" spans="1:23">
      <c r="A25" s="117" t="s">
        <v>46</v>
      </c>
      <c r="B25" s="113" t="s">
        <v>182</v>
      </c>
      <c r="C25" s="28" t="s">
        <v>183</v>
      </c>
      <c r="D25" s="28" t="s">
        <v>85</v>
      </c>
      <c r="E25" s="28" t="s">
        <v>86</v>
      </c>
      <c r="F25" s="28" t="s">
        <v>190</v>
      </c>
      <c r="G25" s="28" t="s">
        <v>191</v>
      </c>
      <c r="H25" s="18">
        <v>12000</v>
      </c>
      <c r="I25" s="18">
        <v>12000</v>
      </c>
      <c r="J25" s="18">
        <v>3000</v>
      </c>
      <c r="K25" s="18"/>
      <c r="L25" s="18">
        <v>9000</v>
      </c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</row>
    <row r="26" ht="31.4" customHeight="1" spans="1:23">
      <c r="A26" s="117" t="s">
        <v>46</v>
      </c>
      <c r="B26" s="113" t="s">
        <v>182</v>
      </c>
      <c r="C26" s="28" t="s">
        <v>183</v>
      </c>
      <c r="D26" s="28" t="s">
        <v>85</v>
      </c>
      <c r="E26" s="28" t="s">
        <v>86</v>
      </c>
      <c r="F26" s="28" t="s">
        <v>192</v>
      </c>
      <c r="G26" s="28" t="s">
        <v>193</v>
      </c>
      <c r="H26" s="18">
        <v>3000</v>
      </c>
      <c r="I26" s="18">
        <v>3000</v>
      </c>
      <c r="J26" s="18">
        <v>750</v>
      </c>
      <c r="K26" s="18"/>
      <c r="L26" s="18">
        <v>2250</v>
      </c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</row>
    <row r="27" ht="31.4" customHeight="1" spans="1:23">
      <c r="A27" s="117" t="s">
        <v>46</v>
      </c>
      <c r="B27" s="113" t="s">
        <v>182</v>
      </c>
      <c r="C27" s="28" t="s">
        <v>183</v>
      </c>
      <c r="D27" s="28" t="s">
        <v>85</v>
      </c>
      <c r="E27" s="28" t="s">
        <v>86</v>
      </c>
      <c r="F27" s="28" t="s">
        <v>194</v>
      </c>
      <c r="G27" s="28" t="s">
        <v>195</v>
      </c>
      <c r="H27" s="18">
        <v>2000</v>
      </c>
      <c r="I27" s="18">
        <v>2000</v>
      </c>
      <c r="J27" s="18">
        <v>500</v>
      </c>
      <c r="K27" s="18"/>
      <c r="L27" s="18">
        <v>1500</v>
      </c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</row>
    <row r="28" ht="31.4" customHeight="1" spans="1:23">
      <c r="A28" s="117" t="s">
        <v>46</v>
      </c>
      <c r="B28" s="113" t="s">
        <v>182</v>
      </c>
      <c r="C28" s="28" t="s">
        <v>183</v>
      </c>
      <c r="D28" s="28" t="s">
        <v>85</v>
      </c>
      <c r="E28" s="28" t="s">
        <v>86</v>
      </c>
      <c r="F28" s="28" t="s">
        <v>184</v>
      </c>
      <c r="G28" s="28" t="s">
        <v>185</v>
      </c>
      <c r="H28" s="18">
        <v>114887.54</v>
      </c>
      <c r="I28" s="18">
        <v>114887.54</v>
      </c>
      <c r="J28" s="18">
        <v>21221.89</v>
      </c>
      <c r="K28" s="18"/>
      <c r="L28" s="18">
        <v>93665.65</v>
      </c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</row>
    <row r="29" ht="18.75" customHeight="1" spans="1:23">
      <c r="A29" s="34" t="s">
        <v>105</v>
      </c>
      <c r="B29" s="35"/>
      <c r="C29" s="35"/>
      <c r="D29" s="35"/>
      <c r="E29" s="35"/>
      <c r="F29" s="35"/>
      <c r="G29" s="36"/>
      <c r="H29" s="18">
        <v>4798293.78</v>
      </c>
      <c r="I29" s="18">
        <v>4798293.78</v>
      </c>
      <c r="J29" s="18">
        <v>1158045.29</v>
      </c>
      <c r="K29" s="18"/>
      <c r="L29" s="18">
        <v>3640248.49</v>
      </c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</row>
  </sheetData>
  <mergeCells count="30">
    <mergeCell ref="A2:W2"/>
    <mergeCell ref="A3:G3"/>
    <mergeCell ref="H4:W4"/>
    <mergeCell ref="I5:M5"/>
    <mergeCell ref="N5:P5"/>
    <mergeCell ref="R5:W5"/>
    <mergeCell ref="A29:G29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8"/>
  <sheetViews>
    <sheetView showZeros="0" topLeftCell="A21" workbookViewId="0">
      <selection activeCell="C32" sqref="C32"/>
    </sheetView>
  </sheetViews>
  <sheetFormatPr defaultColWidth="9.14166666666667" defaultRowHeight="14.25" customHeight="1"/>
  <cols>
    <col min="1" max="1" width="14.575" customWidth="1"/>
    <col min="2" max="2" width="21.0333333333333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22"/>
      <c r="F1" s="22"/>
      <c r="G1" s="22"/>
      <c r="H1" s="22"/>
      <c r="U1" s="109"/>
      <c r="W1" s="58" t="s">
        <v>196</v>
      </c>
    </row>
    <row r="2" ht="27.75" customHeight="1" spans="1:23">
      <c r="A2" s="30" t="s">
        <v>197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</row>
    <row r="3" ht="13.5" customHeight="1" spans="1:23">
      <c r="A3" s="3" t="str">
        <f t="shared" ref="A3:B3" si="0">"单位名称："&amp;"纳板河流域国家级自然保护区管理局"</f>
        <v>单位名称：纳板河流域国家级自然保护区管理局</v>
      </c>
      <c r="B3" s="110" t="str">
        <f t="shared" si="0"/>
        <v>单位名称：纳板河流域国家级自然保护区管理局</v>
      </c>
      <c r="C3" s="110"/>
      <c r="D3" s="110"/>
      <c r="E3" s="110"/>
      <c r="F3" s="110"/>
      <c r="G3" s="110"/>
      <c r="H3" s="110"/>
      <c r="I3" s="110"/>
      <c r="J3" s="5"/>
      <c r="K3" s="5"/>
      <c r="L3" s="5"/>
      <c r="M3" s="5"/>
      <c r="N3" s="5"/>
      <c r="O3" s="5"/>
      <c r="P3" s="5"/>
      <c r="Q3" s="5"/>
      <c r="U3" s="109"/>
      <c r="W3" s="105" t="s">
        <v>2</v>
      </c>
    </row>
    <row r="4" ht="21.75" customHeight="1" spans="1:23">
      <c r="A4" s="7" t="s">
        <v>198</v>
      </c>
      <c r="B4" s="7" t="s">
        <v>139</v>
      </c>
      <c r="C4" s="7" t="s">
        <v>140</v>
      </c>
      <c r="D4" s="7" t="s">
        <v>199</v>
      </c>
      <c r="E4" s="13" t="s">
        <v>141</v>
      </c>
      <c r="F4" s="13" t="s">
        <v>142</v>
      </c>
      <c r="G4" s="13" t="s">
        <v>143</v>
      </c>
      <c r="H4" s="13" t="s">
        <v>144</v>
      </c>
      <c r="I4" s="65" t="s">
        <v>31</v>
      </c>
      <c r="J4" s="65" t="s">
        <v>200</v>
      </c>
      <c r="K4" s="65"/>
      <c r="L4" s="65"/>
      <c r="M4" s="65"/>
      <c r="N4" s="111" t="s">
        <v>146</v>
      </c>
      <c r="O4" s="111"/>
      <c r="P4" s="111"/>
      <c r="Q4" s="13" t="s">
        <v>37</v>
      </c>
      <c r="R4" s="8" t="s">
        <v>52</v>
      </c>
      <c r="S4" s="9"/>
      <c r="T4" s="9"/>
      <c r="U4" s="9"/>
      <c r="V4" s="9"/>
      <c r="W4" s="10"/>
    </row>
    <row r="5" ht="21.75" customHeight="1" spans="1:23">
      <c r="A5" s="11"/>
      <c r="B5" s="11"/>
      <c r="C5" s="11"/>
      <c r="D5" s="11"/>
      <c r="E5" s="23"/>
      <c r="F5" s="23"/>
      <c r="G5" s="23"/>
      <c r="H5" s="23"/>
      <c r="I5" s="65"/>
      <c r="J5" s="50" t="s">
        <v>34</v>
      </c>
      <c r="K5" s="50"/>
      <c r="L5" s="50" t="s">
        <v>35</v>
      </c>
      <c r="M5" s="50" t="s">
        <v>36</v>
      </c>
      <c r="N5" s="112" t="s">
        <v>34</v>
      </c>
      <c r="O5" s="112" t="s">
        <v>35</v>
      </c>
      <c r="P5" s="112" t="s">
        <v>36</v>
      </c>
      <c r="Q5" s="23"/>
      <c r="R5" s="13" t="s">
        <v>33</v>
      </c>
      <c r="S5" s="13" t="s">
        <v>44</v>
      </c>
      <c r="T5" s="13" t="s">
        <v>152</v>
      </c>
      <c r="U5" s="13" t="s">
        <v>40</v>
      </c>
      <c r="V5" s="13" t="s">
        <v>41</v>
      </c>
      <c r="W5" s="13" t="s">
        <v>42</v>
      </c>
    </row>
    <row r="6" ht="40.5" customHeight="1" spans="1:23">
      <c r="A6" s="24"/>
      <c r="B6" s="24"/>
      <c r="C6" s="24"/>
      <c r="D6" s="24"/>
      <c r="E6" s="25"/>
      <c r="F6" s="25"/>
      <c r="G6" s="25"/>
      <c r="H6" s="25"/>
      <c r="I6" s="65"/>
      <c r="J6" s="50" t="s">
        <v>33</v>
      </c>
      <c r="K6" s="50" t="s">
        <v>201</v>
      </c>
      <c r="L6" s="50"/>
      <c r="M6" s="50"/>
      <c r="N6" s="25"/>
      <c r="O6" s="25"/>
      <c r="P6" s="25"/>
      <c r="Q6" s="25"/>
      <c r="R6" s="25"/>
      <c r="S6" s="25"/>
      <c r="T6" s="25"/>
      <c r="U6" s="26"/>
      <c r="V6" s="25"/>
      <c r="W6" s="25"/>
    </row>
    <row r="7" ht="15" customHeight="1" spans="1:23">
      <c r="A7" s="27">
        <v>1</v>
      </c>
      <c r="B7" s="27">
        <v>2</v>
      </c>
      <c r="C7" s="27">
        <v>3</v>
      </c>
      <c r="D7" s="27">
        <v>4</v>
      </c>
      <c r="E7" s="27">
        <v>5</v>
      </c>
      <c r="F7" s="27">
        <v>6</v>
      </c>
      <c r="G7" s="27">
        <v>7</v>
      </c>
      <c r="H7" s="27">
        <v>8</v>
      </c>
      <c r="I7" s="27">
        <v>9</v>
      </c>
      <c r="J7" s="27">
        <v>10</v>
      </c>
      <c r="K7" s="27">
        <v>11</v>
      </c>
      <c r="L7" s="27">
        <v>12</v>
      </c>
      <c r="M7" s="27">
        <v>13</v>
      </c>
      <c r="N7" s="27">
        <v>14</v>
      </c>
      <c r="O7" s="27">
        <v>15</v>
      </c>
      <c r="P7" s="27">
        <v>16</v>
      </c>
      <c r="Q7" s="27">
        <v>17</v>
      </c>
      <c r="R7" s="27">
        <v>18</v>
      </c>
      <c r="S7" s="27">
        <v>19</v>
      </c>
      <c r="T7" s="27">
        <v>20</v>
      </c>
      <c r="U7" s="27">
        <v>21</v>
      </c>
      <c r="V7" s="27">
        <v>22</v>
      </c>
      <c r="W7" s="27">
        <v>23</v>
      </c>
    </row>
    <row r="8" ht="32.9" customHeight="1" spans="1:23">
      <c r="A8" s="28"/>
      <c r="B8" s="113"/>
      <c r="C8" s="28" t="s">
        <v>202</v>
      </c>
      <c r="D8" s="28"/>
      <c r="E8" s="28"/>
      <c r="F8" s="28"/>
      <c r="G8" s="28"/>
      <c r="H8" s="28"/>
      <c r="I8" s="114">
        <v>4800</v>
      </c>
      <c r="J8" s="114"/>
      <c r="K8" s="114"/>
      <c r="L8" s="114"/>
      <c r="M8" s="114"/>
      <c r="N8" s="114">
        <v>4800</v>
      </c>
      <c r="O8" s="114"/>
      <c r="P8" s="114"/>
      <c r="Q8" s="114"/>
      <c r="R8" s="114"/>
      <c r="S8" s="114"/>
      <c r="T8" s="114"/>
      <c r="U8" s="90"/>
      <c r="V8" s="114"/>
      <c r="W8" s="114"/>
    </row>
    <row r="9" ht="32.9" customHeight="1" spans="1:23">
      <c r="A9" s="28" t="s">
        <v>203</v>
      </c>
      <c r="B9" s="113" t="s">
        <v>204</v>
      </c>
      <c r="C9" s="28" t="s">
        <v>202</v>
      </c>
      <c r="D9" s="28" t="s">
        <v>46</v>
      </c>
      <c r="E9" s="28" t="s">
        <v>87</v>
      </c>
      <c r="F9" s="28" t="s">
        <v>88</v>
      </c>
      <c r="G9" s="28" t="s">
        <v>205</v>
      </c>
      <c r="H9" s="28" t="s">
        <v>206</v>
      </c>
      <c r="I9" s="114">
        <v>4800</v>
      </c>
      <c r="J9" s="114"/>
      <c r="K9" s="114"/>
      <c r="L9" s="114"/>
      <c r="M9" s="114"/>
      <c r="N9" s="114">
        <v>4800</v>
      </c>
      <c r="O9" s="114"/>
      <c r="P9" s="114"/>
      <c r="Q9" s="114"/>
      <c r="R9" s="114"/>
      <c r="S9" s="114"/>
      <c r="T9" s="114"/>
      <c r="U9" s="90"/>
      <c r="V9" s="114"/>
      <c r="W9" s="114"/>
    </row>
    <row r="10" ht="32.9" customHeight="1" spans="1:23">
      <c r="A10" s="28"/>
      <c r="B10" s="28"/>
      <c r="C10" s="28" t="s">
        <v>207</v>
      </c>
      <c r="D10" s="28"/>
      <c r="E10" s="28"/>
      <c r="F10" s="28"/>
      <c r="G10" s="28"/>
      <c r="H10" s="28"/>
      <c r="I10" s="114">
        <v>653272.66</v>
      </c>
      <c r="J10" s="114">
        <v>610000</v>
      </c>
      <c r="K10" s="114">
        <v>610000</v>
      </c>
      <c r="L10" s="114"/>
      <c r="M10" s="114"/>
      <c r="N10" s="114">
        <v>43272.66</v>
      </c>
      <c r="O10" s="114"/>
      <c r="P10" s="114"/>
      <c r="Q10" s="114"/>
      <c r="R10" s="114"/>
      <c r="S10" s="114"/>
      <c r="T10" s="114"/>
      <c r="U10" s="90"/>
      <c r="V10" s="114"/>
      <c r="W10" s="114"/>
    </row>
    <row r="11" ht="32.9" customHeight="1" spans="1:23">
      <c r="A11" s="28" t="s">
        <v>208</v>
      </c>
      <c r="B11" s="113" t="s">
        <v>209</v>
      </c>
      <c r="C11" s="28" t="s">
        <v>207</v>
      </c>
      <c r="D11" s="28" t="s">
        <v>46</v>
      </c>
      <c r="E11" s="28" t="s">
        <v>87</v>
      </c>
      <c r="F11" s="28" t="s">
        <v>88</v>
      </c>
      <c r="G11" s="28" t="s">
        <v>210</v>
      </c>
      <c r="H11" s="28" t="s">
        <v>211</v>
      </c>
      <c r="I11" s="114">
        <v>60000</v>
      </c>
      <c r="J11" s="114">
        <v>60000</v>
      </c>
      <c r="K11" s="114">
        <v>60000</v>
      </c>
      <c r="L11" s="114"/>
      <c r="M11" s="114"/>
      <c r="N11" s="114"/>
      <c r="O11" s="114"/>
      <c r="P11" s="114"/>
      <c r="Q11" s="114"/>
      <c r="R11" s="114"/>
      <c r="S11" s="114"/>
      <c r="T11" s="114"/>
      <c r="U11" s="90"/>
      <c r="V11" s="114"/>
      <c r="W11" s="114"/>
    </row>
    <row r="12" ht="32.9" customHeight="1" spans="1:23">
      <c r="A12" s="28" t="s">
        <v>208</v>
      </c>
      <c r="B12" s="113" t="s">
        <v>209</v>
      </c>
      <c r="C12" s="28" t="s">
        <v>207</v>
      </c>
      <c r="D12" s="28" t="s">
        <v>46</v>
      </c>
      <c r="E12" s="28" t="s">
        <v>87</v>
      </c>
      <c r="F12" s="28" t="s">
        <v>88</v>
      </c>
      <c r="G12" s="28" t="s">
        <v>192</v>
      </c>
      <c r="H12" s="28" t="s">
        <v>193</v>
      </c>
      <c r="I12" s="114">
        <v>150000</v>
      </c>
      <c r="J12" s="114">
        <v>150000</v>
      </c>
      <c r="K12" s="114">
        <v>150000</v>
      </c>
      <c r="L12" s="114"/>
      <c r="M12" s="114"/>
      <c r="N12" s="114"/>
      <c r="O12" s="114"/>
      <c r="P12" s="114"/>
      <c r="Q12" s="114"/>
      <c r="R12" s="114"/>
      <c r="S12" s="114"/>
      <c r="T12" s="114"/>
      <c r="U12" s="90"/>
      <c r="V12" s="114"/>
      <c r="W12" s="114"/>
    </row>
    <row r="13" ht="32.9" customHeight="1" spans="1:23">
      <c r="A13" s="28" t="s">
        <v>208</v>
      </c>
      <c r="B13" s="113" t="s">
        <v>209</v>
      </c>
      <c r="C13" s="28" t="s">
        <v>207</v>
      </c>
      <c r="D13" s="28" t="s">
        <v>46</v>
      </c>
      <c r="E13" s="28" t="s">
        <v>87</v>
      </c>
      <c r="F13" s="28" t="s">
        <v>88</v>
      </c>
      <c r="G13" s="28" t="s">
        <v>194</v>
      </c>
      <c r="H13" s="28" t="s">
        <v>195</v>
      </c>
      <c r="I13" s="114">
        <v>110732.59</v>
      </c>
      <c r="J13" s="114">
        <v>100000</v>
      </c>
      <c r="K13" s="114">
        <v>100000</v>
      </c>
      <c r="L13" s="114"/>
      <c r="M13" s="114"/>
      <c r="N13" s="114">
        <v>10732.59</v>
      </c>
      <c r="O13" s="114"/>
      <c r="P13" s="114"/>
      <c r="Q13" s="114"/>
      <c r="R13" s="114"/>
      <c r="S13" s="114"/>
      <c r="T13" s="114"/>
      <c r="U13" s="90"/>
      <c r="V13" s="114"/>
      <c r="W13" s="114"/>
    </row>
    <row r="14" ht="32.9" customHeight="1" spans="1:23">
      <c r="A14" s="28" t="s">
        <v>208</v>
      </c>
      <c r="B14" s="113" t="s">
        <v>209</v>
      </c>
      <c r="C14" s="28" t="s">
        <v>207</v>
      </c>
      <c r="D14" s="28" t="s">
        <v>46</v>
      </c>
      <c r="E14" s="28" t="s">
        <v>87</v>
      </c>
      <c r="F14" s="28" t="s">
        <v>88</v>
      </c>
      <c r="G14" s="28" t="s">
        <v>212</v>
      </c>
      <c r="H14" s="28" t="s">
        <v>213</v>
      </c>
      <c r="I14" s="114">
        <v>2000</v>
      </c>
      <c r="J14" s="114">
        <v>2000</v>
      </c>
      <c r="K14" s="114">
        <v>2000</v>
      </c>
      <c r="L14" s="114"/>
      <c r="M14" s="114"/>
      <c r="N14" s="114"/>
      <c r="O14" s="114"/>
      <c r="P14" s="114"/>
      <c r="Q14" s="114"/>
      <c r="R14" s="114"/>
      <c r="S14" s="114"/>
      <c r="T14" s="114"/>
      <c r="U14" s="90"/>
      <c r="V14" s="114"/>
      <c r="W14" s="114"/>
    </row>
    <row r="15" ht="32.9" customHeight="1" spans="1:23">
      <c r="A15" s="28" t="s">
        <v>208</v>
      </c>
      <c r="B15" s="113" t="s">
        <v>209</v>
      </c>
      <c r="C15" s="28" t="s">
        <v>207</v>
      </c>
      <c r="D15" s="28" t="s">
        <v>46</v>
      </c>
      <c r="E15" s="28" t="s">
        <v>87</v>
      </c>
      <c r="F15" s="28" t="s">
        <v>88</v>
      </c>
      <c r="G15" s="28" t="s">
        <v>214</v>
      </c>
      <c r="H15" s="28" t="s">
        <v>215</v>
      </c>
      <c r="I15" s="114">
        <v>33325</v>
      </c>
      <c r="J15" s="114">
        <v>33325</v>
      </c>
      <c r="K15" s="114">
        <v>33325</v>
      </c>
      <c r="L15" s="114"/>
      <c r="M15" s="114"/>
      <c r="N15" s="114"/>
      <c r="O15" s="114"/>
      <c r="P15" s="114"/>
      <c r="Q15" s="114"/>
      <c r="R15" s="114"/>
      <c r="S15" s="114"/>
      <c r="T15" s="114"/>
      <c r="U15" s="90"/>
      <c r="V15" s="114"/>
      <c r="W15" s="114"/>
    </row>
    <row r="16" ht="32.9" customHeight="1" spans="1:23">
      <c r="A16" s="28" t="s">
        <v>208</v>
      </c>
      <c r="B16" s="113" t="s">
        <v>209</v>
      </c>
      <c r="C16" s="28" t="s">
        <v>207</v>
      </c>
      <c r="D16" s="28" t="s">
        <v>46</v>
      </c>
      <c r="E16" s="28" t="s">
        <v>87</v>
      </c>
      <c r="F16" s="28" t="s">
        <v>88</v>
      </c>
      <c r="G16" s="28" t="s">
        <v>216</v>
      </c>
      <c r="H16" s="28" t="s">
        <v>217</v>
      </c>
      <c r="I16" s="114">
        <v>11715</v>
      </c>
      <c r="J16" s="114">
        <v>11715</v>
      </c>
      <c r="K16" s="114">
        <v>11715</v>
      </c>
      <c r="L16" s="114"/>
      <c r="M16" s="114"/>
      <c r="N16" s="114"/>
      <c r="O16" s="114"/>
      <c r="P16" s="114"/>
      <c r="Q16" s="114"/>
      <c r="R16" s="114"/>
      <c r="S16" s="114"/>
      <c r="T16" s="114"/>
      <c r="U16" s="90"/>
      <c r="V16" s="114"/>
      <c r="W16" s="114"/>
    </row>
    <row r="17" ht="32.9" customHeight="1" spans="1:23">
      <c r="A17" s="28" t="s">
        <v>208</v>
      </c>
      <c r="B17" s="113" t="s">
        <v>209</v>
      </c>
      <c r="C17" s="28" t="s">
        <v>207</v>
      </c>
      <c r="D17" s="28" t="s">
        <v>46</v>
      </c>
      <c r="E17" s="28" t="s">
        <v>87</v>
      </c>
      <c r="F17" s="28" t="s">
        <v>88</v>
      </c>
      <c r="G17" s="28" t="s">
        <v>218</v>
      </c>
      <c r="H17" s="28" t="s">
        <v>219</v>
      </c>
      <c r="I17" s="114">
        <v>52960</v>
      </c>
      <c r="J17" s="114">
        <v>52960</v>
      </c>
      <c r="K17" s="114">
        <v>52960</v>
      </c>
      <c r="L17" s="114"/>
      <c r="M17" s="114"/>
      <c r="N17" s="114"/>
      <c r="O17" s="114"/>
      <c r="P17" s="114"/>
      <c r="Q17" s="114"/>
      <c r="R17" s="114"/>
      <c r="S17" s="114"/>
      <c r="T17" s="114"/>
      <c r="U17" s="90"/>
      <c r="V17" s="114"/>
      <c r="W17" s="114"/>
    </row>
    <row r="18" ht="32.9" customHeight="1" spans="1:23">
      <c r="A18" s="28" t="s">
        <v>208</v>
      </c>
      <c r="B18" s="113" t="s">
        <v>209</v>
      </c>
      <c r="C18" s="28" t="s">
        <v>207</v>
      </c>
      <c r="D18" s="28" t="s">
        <v>46</v>
      </c>
      <c r="E18" s="28" t="s">
        <v>87</v>
      </c>
      <c r="F18" s="28" t="s">
        <v>88</v>
      </c>
      <c r="G18" s="28" t="s">
        <v>205</v>
      </c>
      <c r="H18" s="28" t="s">
        <v>206</v>
      </c>
      <c r="I18" s="114">
        <v>182540.07</v>
      </c>
      <c r="J18" s="114">
        <v>150000</v>
      </c>
      <c r="K18" s="114">
        <v>150000</v>
      </c>
      <c r="L18" s="114"/>
      <c r="M18" s="114"/>
      <c r="N18" s="114">
        <v>32540.07</v>
      </c>
      <c r="O18" s="114"/>
      <c r="P18" s="114"/>
      <c r="Q18" s="114"/>
      <c r="R18" s="114"/>
      <c r="S18" s="114"/>
      <c r="T18" s="114"/>
      <c r="U18" s="90"/>
      <c r="V18" s="114"/>
      <c r="W18" s="114"/>
    </row>
    <row r="19" ht="32.9" customHeight="1" spans="1:23">
      <c r="A19" s="28" t="s">
        <v>208</v>
      </c>
      <c r="B19" s="113" t="s">
        <v>209</v>
      </c>
      <c r="C19" s="28" t="s">
        <v>207</v>
      </c>
      <c r="D19" s="28" t="s">
        <v>46</v>
      </c>
      <c r="E19" s="28" t="s">
        <v>87</v>
      </c>
      <c r="F19" s="28" t="s">
        <v>88</v>
      </c>
      <c r="G19" s="28" t="s">
        <v>184</v>
      </c>
      <c r="H19" s="28" t="s">
        <v>185</v>
      </c>
      <c r="I19" s="114">
        <v>50000</v>
      </c>
      <c r="J19" s="114">
        <v>50000</v>
      </c>
      <c r="K19" s="114">
        <v>50000</v>
      </c>
      <c r="L19" s="114"/>
      <c r="M19" s="114"/>
      <c r="N19" s="114"/>
      <c r="O19" s="114"/>
      <c r="P19" s="114"/>
      <c r="Q19" s="114"/>
      <c r="R19" s="114"/>
      <c r="S19" s="114"/>
      <c r="T19" s="114"/>
      <c r="U19" s="90"/>
      <c r="V19" s="114"/>
      <c r="W19" s="114"/>
    </row>
    <row r="20" ht="32.9" customHeight="1" spans="1:23">
      <c r="A20" s="28"/>
      <c r="B20" s="28"/>
      <c r="C20" s="28" t="s">
        <v>220</v>
      </c>
      <c r="D20" s="28"/>
      <c r="E20" s="28"/>
      <c r="F20" s="28"/>
      <c r="G20" s="28"/>
      <c r="H20" s="28"/>
      <c r="I20" s="114">
        <v>2820000</v>
      </c>
      <c r="J20" s="114"/>
      <c r="K20" s="114"/>
      <c r="L20" s="114"/>
      <c r="M20" s="114"/>
      <c r="N20" s="114"/>
      <c r="O20" s="114"/>
      <c r="P20" s="114"/>
      <c r="Q20" s="114"/>
      <c r="R20" s="114">
        <v>2820000</v>
      </c>
      <c r="S20" s="114"/>
      <c r="T20" s="114"/>
      <c r="U20" s="90"/>
      <c r="V20" s="114"/>
      <c r="W20" s="114">
        <v>2820000</v>
      </c>
    </row>
    <row r="21" ht="32.9" customHeight="1" spans="1:23">
      <c r="A21" s="28" t="s">
        <v>208</v>
      </c>
      <c r="B21" s="113" t="s">
        <v>221</v>
      </c>
      <c r="C21" s="28" t="s">
        <v>220</v>
      </c>
      <c r="D21" s="28" t="s">
        <v>46</v>
      </c>
      <c r="E21" s="28" t="s">
        <v>91</v>
      </c>
      <c r="F21" s="28" t="s">
        <v>92</v>
      </c>
      <c r="G21" s="28" t="s">
        <v>194</v>
      </c>
      <c r="H21" s="28" t="s">
        <v>195</v>
      </c>
      <c r="I21" s="114">
        <v>328420</v>
      </c>
      <c r="J21" s="114"/>
      <c r="K21" s="114"/>
      <c r="L21" s="114"/>
      <c r="M21" s="114"/>
      <c r="N21" s="114"/>
      <c r="O21" s="114"/>
      <c r="P21" s="114"/>
      <c r="Q21" s="114"/>
      <c r="R21" s="114">
        <v>328420</v>
      </c>
      <c r="S21" s="114"/>
      <c r="T21" s="114"/>
      <c r="U21" s="90"/>
      <c r="V21" s="114"/>
      <c r="W21" s="114">
        <v>328420</v>
      </c>
    </row>
    <row r="22" ht="32.9" customHeight="1" spans="1:23">
      <c r="A22" s="28" t="s">
        <v>208</v>
      </c>
      <c r="B22" s="113" t="s">
        <v>221</v>
      </c>
      <c r="C22" s="28" t="s">
        <v>220</v>
      </c>
      <c r="D22" s="28" t="s">
        <v>46</v>
      </c>
      <c r="E22" s="28" t="s">
        <v>91</v>
      </c>
      <c r="F22" s="28" t="s">
        <v>92</v>
      </c>
      <c r="G22" s="28" t="s">
        <v>214</v>
      </c>
      <c r="H22" s="28" t="s">
        <v>215</v>
      </c>
      <c r="I22" s="114">
        <v>83000</v>
      </c>
      <c r="J22" s="114"/>
      <c r="K22" s="114"/>
      <c r="L22" s="114"/>
      <c r="M22" s="114"/>
      <c r="N22" s="114"/>
      <c r="O22" s="114"/>
      <c r="P22" s="114"/>
      <c r="Q22" s="114"/>
      <c r="R22" s="114">
        <v>83000</v>
      </c>
      <c r="S22" s="114"/>
      <c r="T22" s="114"/>
      <c r="U22" s="90"/>
      <c r="V22" s="114"/>
      <c r="W22" s="114">
        <v>83000</v>
      </c>
    </row>
    <row r="23" ht="32.9" customHeight="1" spans="1:23">
      <c r="A23" s="28" t="s">
        <v>208</v>
      </c>
      <c r="B23" s="113" t="s">
        <v>221</v>
      </c>
      <c r="C23" s="28" t="s">
        <v>220</v>
      </c>
      <c r="D23" s="28" t="s">
        <v>46</v>
      </c>
      <c r="E23" s="28" t="s">
        <v>91</v>
      </c>
      <c r="F23" s="28" t="s">
        <v>92</v>
      </c>
      <c r="G23" s="28" t="s">
        <v>216</v>
      </c>
      <c r="H23" s="28" t="s">
        <v>217</v>
      </c>
      <c r="I23" s="114">
        <v>238900</v>
      </c>
      <c r="J23" s="114"/>
      <c r="K23" s="114"/>
      <c r="L23" s="114"/>
      <c r="M23" s="114"/>
      <c r="N23" s="114"/>
      <c r="O23" s="114"/>
      <c r="P23" s="114"/>
      <c r="Q23" s="114"/>
      <c r="R23" s="114">
        <v>238900</v>
      </c>
      <c r="S23" s="114"/>
      <c r="T23" s="114"/>
      <c r="U23" s="90"/>
      <c r="V23" s="114"/>
      <c r="W23" s="114">
        <v>238900</v>
      </c>
    </row>
    <row r="24" ht="32.9" customHeight="1" spans="1:23">
      <c r="A24" s="28" t="s">
        <v>208</v>
      </c>
      <c r="B24" s="113" t="s">
        <v>221</v>
      </c>
      <c r="C24" s="28" t="s">
        <v>220</v>
      </c>
      <c r="D24" s="28" t="s">
        <v>46</v>
      </c>
      <c r="E24" s="28" t="s">
        <v>91</v>
      </c>
      <c r="F24" s="28" t="s">
        <v>92</v>
      </c>
      <c r="G24" s="28" t="s">
        <v>218</v>
      </c>
      <c r="H24" s="28" t="s">
        <v>219</v>
      </c>
      <c r="I24" s="114">
        <v>109860</v>
      </c>
      <c r="J24" s="114"/>
      <c r="K24" s="114"/>
      <c r="L24" s="114"/>
      <c r="M24" s="114"/>
      <c r="N24" s="114"/>
      <c r="O24" s="114"/>
      <c r="P24" s="114"/>
      <c r="Q24" s="114"/>
      <c r="R24" s="114">
        <v>109860</v>
      </c>
      <c r="S24" s="114"/>
      <c r="T24" s="114"/>
      <c r="U24" s="90"/>
      <c r="V24" s="114"/>
      <c r="W24" s="114">
        <v>109860</v>
      </c>
    </row>
    <row r="25" ht="32.9" customHeight="1" spans="1:23">
      <c r="A25" s="28" t="s">
        <v>208</v>
      </c>
      <c r="B25" s="113" t="s">
        <v>221</v>
      </c>
      <c r="C25" s="28" t="s">
        <v>220</v>
      </c>
      <c r="D25" s="28" t="s">
        <v>46</v>
      </c>
      <c r="E25" s="28" t="s">
        <v>91</v>
      </c>
      <c r="F25" s="28" t="s">
        <v>92</v>
      </c>
      <c r="G25" s="28" t="s">
        <v>205</v>
      </c>
      <c r="H25" s="28" t="s">
        <v>206</v>
      </c>
      <c r="I25" s="114">
        <v>1842320</v>
      </c>
      <c r="J25" s="114"/>
      <c r="K25" s="114"/>
      <c r="L25" s="114"/>
      <c r="M25" s="114"/>
      <c r="N25" s="114"/>
      <c r="O25" s="114"/>
      <c r="P25" s="114"/>
      <c r="Q25" s="114"/>
      <c r="R25" s="114">
        <v>1842320</v>
      </c>
      <c r="S25" s="114"/>
      <c r="T25" s="114"/>
      <c r="U25" s="90"/>
      <c r="V25" s="114"/>
      <c r="W25" s="114">
        <v>1842320</v>
      </c>
    </row>
    <row r="26" ht="32.9" customHeight="1" spans="1:23">
      <c r="A26" s="28" t="s">
        <v>208</v>
      </c>
      <c r="B26" s="113" t="s">
        <v>221</v>
      </c>
      <c r="C26" s="28" t="s">
        <v>220</v>
      </c>
      <c r="D26" s="28" t="s">
        <v>46</v>
      </c>
      <c r="E26" s="28" t="s">
        <v>91</v>
      </c>
      <c r="F26" s="28" t="s">
        <v>92</v>
      </c>
      <c r="G26" s="28" t="s">
        <v>222</v>
      </c>
      <c r="H26" s="28" t="s">
        <v>223</v>
      </c>
      <c r="I26" s="114">
        <v>20000</v>
      </c>
      <c r="J26" s="114"/>
      <c r="K26" s="114"/>
      <c r="L26" s="114"/>
      <c r="M26" s="114"/>
      <c r="N26" s="114"/>
      <c r="O26" s="114"/>
      <c r="P26" s="114"/>
      <c r="Q26" s="114"/>
      <c r="R26" s="114">
        <v>20000</v>
      </c>
      <c r="S26" s="114"/>
      <c r="T26" s="114"/>
      <c r="U26" s="90"/>
      <c r="V26" s="114"/>
      <c r="W26" s="114">
        <v>20000</v>
      </c>
    </row>
    <row r="27" ht="32.9" customHeight="1" spans="1:23">
      <c r="A27" s="28" t="s">
        <v>208</v>
      </c>
      <c r="B27" s="113" t="s">
        <v>221</v>
      </c>
      <c r="C27" s="28" t="s">
        <v>220</v>
      </c>
      <c r="D27" s="28" t="s">
        <v>46</v>
      </c>
      <c r="E27" s="28" t="s">
        <v>91</v>
      </c>
      <c r="F27" s="28" t="s">
        <v>92</v>
      </c>
      <c r="G27" s="28" t="s">
        <v>184</v>
      </c>
      <c r="H27" s="28" t="s">
        <v>185</v>
      </c>
      <c r="I27" s="114">
        <v>40000</v>
      </c>
      <c r="J27" s="114"/>
      <c r="K27" s="114"/>
      <c r="L27" s="114"/>
      <c r="M27" s="114"/>
      <c r="N27" s="114"/>
      <c r="O27" s="114"/>
      <c r="P27" s="114"/>
      <c r="Q27" s="114"/>
      <c r="R27" s="114">
        <v>40000</v>
      </c>
      <c r="S27" s="114"/>
      <c r="T27" s="114"/>
      <c r="U27" s="90"/>
      <c r="V27" s="114"/>
      <c r="W27" s="114">
        <v>40000</v>
      </c>
    </row>
    <row r="28" ht="32.9" customHeight="1" spans="1:23">
      <c r="A28" s="28" t="s">
        <v>208</v>
      </c>
      <c r="B28" s="113" t="s">
        <v>221</v>
      </c>
      <c r="C28" s="28" t="s">
        <v>220</v>
      </c>
      <c r="D28" s="28" t="s">
        <v>46</v>
      </c>
      <c r="E28" s="28" t="s">
        <v>91</v>
      </c>
      <c r="F28" s="28" t="s">
        <v>92</v>
      </c>
      <c r="G28" s="28" t="s">
        <v>224</v>
      </c>
      <c r="H28" s="28" t="s">
        <v>225</v>
      </c>
      <c r="I28" s="114">
        <v>107500</v>
      </c>
      <c r="J28" s="114"/>
      <c r="K28" s="114"/>
      <c r="L28" s="114"/>
      <c r="M28" s="114"/>
      <c r="N28" s="114"/>
      <c r="O28" s="114"/>
      <c r="P28" s="114"/>
      <c r="Q28" s="114"/>
      <c r="R28" s="114">
        <v>107500</v>
      </c>
      <c r="S28" s="114"/>
      <c r="T28" s="114"/>
      <c r="U28" s="90"/>
      <c r="V28" s="114"/>
      <c r="W28" s="114">
        <v>107500</v>
      </c>
    </row>
    <row r="29" ht="32.9" customHeight="1" spans="1:23">
      <c r="A29" s="28" t="s">
        <v>208</v>
      </c>
      <c r="B29" s="113" t="s">
        <v>221</v>
      </c>
      <c r="C29" s="28" t="s">
        <v>220</v>
      </c>
      <c r="D29" s="28" t="s">
        <v>46</v>
      </c>
      <c r="E29" s="28" t="s">
        <v>97</v>
      </c>
      <c r="F29" s="28" t="s">
        <v>98</v>
      </c>
      <c r="G29" s="28" t="s">
        <v>216</v>
      </c>
      <c r="H29" s="28" t="s">
        <v>217</v>
      </c>
      <c r="I29" s="114">
        <v>10000</v>
      </c>
      <c r="J29" s="114"/>
      <c r="K29" s="114"/>
      <c r="L29" s="114"/>
      <c r="M29" s="114"/>
      <c r="N29" s="114"/>
      <c r="O29" s="114"/>
      <c r="P29" s="114"/>
      <c r="Q29" s="114"/>
      <c r="R29" s="114">
        <v>10000</v>
      </c>
      <c r="S29" s="114"/>
      <c r="T29" s="114"/>
      <c r="U29" s="90"/>
      <c r="V29" s="114"/>
      <c r="W29" s="114">
        <v>10000</v>
      </c>
    </row>
    <row r="30" ht="32.9" customHeight="1" spans="1:23">
      <c r="A30" s="28" t="s">
        <v>208</v>
      </c>
      <c r="B30" s="113" t="s">
        <v>221</v>
      </c>
      <c r="C30" s="28" t="s">
        <v>220</v>
      </c>
      <c r="D30" s="28" t="s">
        <v>46</v>
      </c>
      <c r="E30" s="28" t="s">
        <v>97</v>
      </c>
      <c r="F30" s="28" t="s">
        <v>98</v>
      </c>
      <c r="G30" s="28" t="s">
        <v>205</v>
      </c>
      <c r="H30" s="28" t="s">
        <v>206</v>
      </c>
      <c r="I30" s="114">
        <v>20000</v>
      </c>
      <c r="J30" s="114"/>
      <c r="K30" s="114"/>
      <c r="L30" s="114"/>
      <c r="M30" s="114"/>
      <c r="N30" s="114"/>
      <c r="O30" s="114"/>
      <c r="P30" s="114"/>
      <c r="Q30" s="114"/>
      <c r="R30" s="114">
        <v>20000</v>
      </c>
      <c r="S30" s="114"/>
      <c r="T30" s="114"/>
      <c r="U30" s="90"/>
      <c r="V30" s="114"/>
      <c r="W30" s="114">
        <v>20000</v>
      </c>
    </row>
    <row r="31" ht="32.9" customHeight="1" spans="1:23">
      <c r="A31" s="28" t="s">
        <v>208</v>
      </c>
      <c r="B31" s="113" t="s">
        <v>221</v>
      </c>
      <c r="C31" s="28" t="s">
        <v>220</v>
      </c>
      <c r="D31" s="28" t="s">
        <v>46</v>
      </c>
      <c r="E31" s="28" t="s">
        <v>97</v>
      </c>
      <c r="F31" s="28" t="s">
        <v>98</v>
      </c>
      <c r="G31" s="28" t="s">
        <v>184</v>
      </c>
      <c r="H31" s="28" t="s">
        <v>185</v>
      </c>
      <c r="I31" s="114">
        <v>20000</v>
      </c>
      <c r="J31" s="114"/>
      <c r="K31" s="114"/>
      <c r="L31" s="114"/>
      <c r="M31" s="114"/>
      <c r="N31" s="114"/>
      <c r="O31" s="114"/>
      <c r="P31" s="114"/>
      <c r="Q31" s="114"/>
      <c r="R31" s="114">
        <v>20000</v>
      </c>
      <c r="S31" s="114"/>
      <c r="T31" s="114"/>
      <c r="U31" s="90"/>
      <c r="V31" s="114"/>
      <c r="W31" s="114">
        <v>20000</v>
      </c>
    </row>
    <row r="32" ht="32.9" customHeight="1" spans="1:23">
      <c r="A32" s="28"/>
      <c r="B32" s="28"/>
      <c r="C32" s="28" t="s">
        <v>226</v>
      </c>
      <c r="D32" s="28"/>
      <c r="E32" s="28"/>
      <c r="F32" s="28"/>
      <c r="G32" s="28"/>
      <c r="H32" s="28"/>
      <c r="I32" s="114">
        <v>100000</v>
      </c>
      <c r="J32" s="114">
        <v>100000</v>
      </c>
      <c r="K32" s="114">
        <v>100000</v>
      </c>
      <c r="L32" s="114"/>
      <c r="M32" s="114"/>
      <c r="N32" s="114"/>
      <c r="O32" s="114"/>
      <c r="P32" s="114"/>
      <c r="Q32" s="114"/>
      <c r="R32" s="114"/>
      <c r="S32" s="114"/>
      <c r="T32" s="114"/>
      <c r="U32" s="90"/>
      <c r="V32" s="114"/>
      <c r="W32" s="114"/>
    </row>
    <row r="33" ht="32.9" customHeight="1" spans="1:23">
      <c r="A33" s="28" t="s">
        <v>208</v>
      </c>
      <c r="B33" s="113" t="s">
        <v>227</v>
      </c>
      <c r="C33" s="28" t="s">
        <v>226</v>
      </c>
      <c r="D33" s="28" t="s">
        <v>46</v>
      </c>
      <c r="E33" s="28" t="s">
        <v>97</v>
      </c>
      <c r="F33" s="28" t="s">
        <v>98</v>
      </c>
      <c r="G33" s="28" t="s">
        <v>184</v>
      </c>
      <c r="H33" s="28" t="s">
        <v>185</v>
      </c>
      <c r="I33" s="114">
        <v>10000</v>
      </c>
      <c r="J33" s="114">
        <v>10000</v>
      </c>
      <c r="K33" s="114">
        <v>10000</v>
      </c>
      <c r="L33" s="114"/>
      <c r="M33" s="114"/>
      <c r="N33" s="114"/>
      <c r="O33" s="114"/>
      <c r="P33" s="114"/>
      <c r="Q33" s="114"/>
      <c r="R33" s="114"/>
      <c r="S33" s="114"/>
      <c r="T33" s="114"/>
      <c r="U33" s="90"/>
      <c r="V33" s="114"/>
      <c r="W33" s="114"/>
    </row>
    <row r="34" ht="32.9" customHeight="1" spans="1:23">
      <c r="A34" s="28" t="s">
        <v>208</v>
      </c>
      <c r="B34" s="113" t="s">
        <v>227</v>
      </c>
      <c r="C34" s="28" t="s">
        <v>226</v>
      </c>
      <c r="D34" s="28" t="s">
        <v>46</v>
      </c>
      <c r="E34" s="28" t="s">
        <v>97</v>
      </c>
      <c r="F34" s="28" t="s">
        <v>98</v>
      </c>
      <c r="G34" s="28" t="s">
        <v>224</v>
      </c>
      <c r="H34" s="28" t="s">
        <v>225</v>
      </c>
      <c r="I34" s="114">
        <v>90000</v>
      </c>
      <c r="J34" s="114">
        <v>90000</v>
      </c>
      <c r="K34" s="114">
        <v>90000</v>
      </c>
      <c r="L34" s="114"/>
      <c r="M34" s="114"/>
      <c r="N34" s="114"/>
      <c r="O34" s="114"/>
      <c r="P34" s="114"/>
      <c r="Q34" s="114"/>
      <c r="R34" s="114"/>
      <c r="S34" s="114"/>
      <c r="T34" s="114"/>
      <c r="U34" s="90"/>
      <c r="V34" s="114"/>
      <c r="W34" s="114"/>
    </row>
    <row r="35" ht="32.9" customHeight="1" spans="1:23">
      <c r="A35" s="28"/>
      <c r="B35" s="28"/>
      <c r="C35" s="28" t="s">
        <v>228</v>
      </c>
      <c r="D35" s="28"/>
      <c r="E35" s="28"/>
      <c r="F35" s="28"/>
      <c r="G35" s="28"/>
      <c r="H35" s="28"/>
      <c r="I35" s="114">
        <v>50000</v>
      </c>
      <c r="J35" s="114">
        <v>50000</v>
      </c>
      <c r="K35" s="114">
        <v>50000</v>
      </c>
      <c r="L35" s="114"/>
      <c r="M35" s="114"/>
      <c r="N35" s="114"/>
      <c r="O35" s="114"/>
      <c r="P35" s="114"/>
      <c r="Q35" s="114"/>
      <c r="R35" s="114"/>
      <c r="S35" s="114"/>
      <c r="T35" s="114"/>
      <c r="U35" s="90"/>
      <c r="V35" s="114"/>
      <c r="W35" s="114"/>
    </row>
    <row r="36" ht="32.9" customHeight="1" spans="1:23">
      <c r="A36" s="28" t="s">
        <v>208</v>
      </c>
      <c r="B36" s="113" t="s">
        <v>229</v>
      </c>
      <c r="C36" s="28" t="s">
        <v>228</v>
      </c>
      <c r="D36" s="28" t="s">
        <v>46</v>
      </c>
      <c r="E36" s="28" t="s">
        <v>87</v>
      </c>
      <c r="F36" s="28" t="s">
        <v>88</v>
      </c>
      <c r="G36" s="28" t="s">
        <v>192</v>
      </c>
      <c r="H36" s="28" t="s">
        <v>193</v>
      </c>
      <c r="I36" s="114">
        <v>8000</v>
      </c>
      <c r="J36" s="114">
        <v>8000</v>
      </c>
      <c r="K36" s="114">
        <v>8000</v>
      </c>
      <c r="L36" s="114"/>
      <c r="M36" s="114"/>
      <c r="N36" s="114"/>
      <c r="O36" s="114"/>
      <c r="P36" s="114"/>
      <c r="Q36" s="114"/>
      <c r="R36" s="114"/>
      <c r="S36" s="114"/>
      <c r="T36" s="114"/>
      <c r="U36" s="90"/>
      <c r="V36" s="114"/>
      <c r="W36" s="114"/>
    </row>
    <row r="37" ht="32.9" customHeight="1" spans="1:23">
      <c r="A37" s="28" t="s">
        <v>208</v>
      </c>
      <c r="B37" s="113" t="s">
        <v>229</v>
      </c>
      <c r="C37" s="28" t="s">
        <v>228</v>
      </c>
      <c r="D37" s="28" t="s">
        <v>46</v>
      </c>
      <c r="E37" s="28" t="s">
        <v>87</v>
      </c>
      <c r="F37" s="28" t="s">
        <v>88</v>
      </c>
      <c r="G37" s="28" t="s">
        <v>205</v>
      </c>
      <c r="H37" s="28" t="s">
        <v>206</v>
      </c>
      <c r="I37" s="114">
        <v>42000</v>
      </c>
      <c r="J37" s="114">
        <v>42000</v>
      </c>
      <c r="K37" s="114">
        <v>42000</v>
      </c>
      <c r="L37" s="114"/>
      <c r="M37" s="114"/>
      <c r="N37" s="114"/>
      <c r="O37" s="114"/>
      <c r="P37" s="114"/>
      <c r="Q37" s="114"/>
      <c r="R37" s="114"/>
      <c r="S37" s="114"/>
      <c r="T37" s="114"/>
      <c r="U37" s="90"/>
      <c r="V37" s="114"/>
      <c r="W37" s="114"/>
    </row>
    <row r="38" ht="18.75" customHeight="1" spans="1:23">
      <c r="A38" s="34" t="s">
        <v>105</v>
      </c>
      <c r="B38" s="35"/>
      <c r="C38" s="35"/>
      <c r="D38" s="35"/>
      <c r="E38" s="35"/>
      <c r="F38" s="35"/>
      <c r="G38" s="35"/>
      <c r="H38" s="36"/>
      <c r="I38" s="114">
        <v>3628072.66</v>
      </c>
      <c r="J38" s="114">
        <v>760000</v>
      </c>
      <c r="K38" s="114">
        <v>760000</v>
      </c>
      <c r="L38" s="114"/>
      <c r="M38" s="114"/>
      <c r="N38" s="114">
        <v>48072.66</v>
      </c>
      <c r="O38" s="114"/>
      <c r="P38" s="114"/>
      <c r="Q38" s="114"/>
      <c r="R38" s="114">
        <v>2820000</v>
      </c>
      <c r="S38" s="114"/>
      <c r="T38" s="114"/>
      <c r="U38" s="90"/>
      <c r="V38" s="114"/>
      <c r="W38" s="114">
        <v>2820000</v>
      </c>
    </row>
  </sheetData>
  <mergeCells count="28">
    <mergeCell ref="A2:W2"/>
    <mergeCell ref="A3:I3"/>
    <mergeCell ref="J4:M4"/>
    <mergeCell ref="N4:P4"/>
    <mergeCell ref="R4:W4"/>
    <mergeCell ref="J5:K5"/>
    <mergeCell ref="A38:H38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28"/>
  <sheetViews>
    <sheetView showZeros="0" tabSelected="1" zoomScale="145" zoomScaleNormal="145" workbookViewId="0">
      <selection activeCell="E31" sqref="E31"/>
    </sheetView>
  </sheetViews>
  <sheetFormatPr defaultColWidth="9.14166666666667" defaultRowHeight="12" customHeight="1"/>
  <cols>
    <col min="1" max="1" width="34" customWidth="1"/>
    <col min="2" max="2" width="29" customWidth="1"/>
    <col min="3" max="3" width="17.175" customWidth="1"/>
    <col min="4" max="4" width="21.0333333333333" customWidth="1"/>
    <col min="5" max="5" width="23.575" customWidth="1"/>
    <col min="6" max="6" width="11.2833333333333" customWidth="1"/>
    <col min="7" max="7" width="10.3166666666667" customWidth="1"/>
    <col min="8" max="8" width="9.31666666666667" customWidth="1"/>
    <col min="9" max="9" width="13.425" customWidth="1"/>
    <col min="10" max="10" width="40.5333333333333" customWidth="1"/>
  </cols>
  <sheetData>
    <row r="1" customHeight="1" spans="1:10">
      <c r="J1" s="47" t="s">
        <v>230</v>
      </c>
    </row>
    <row r="2" ht="28.5" customHeight="1" spans="1:10">
      <c r="A2" s="48" t="s">
        <v>231</v>
      </c>
      <c r="B2" s="30"/>
      <c r="C2" s="30"/>
      <c r="D2" s="30"/>
      <c r="E2" s="30"/>
      <c r="F2" s="49"/>
      <c r="G2" s="30"/>
      <c r="H2" s="49"/>
      <c r="I2" s="49"/>
      <c r="J2" s="30"/>
    </row>
    <row r="3" ht="15" customHeight="1" spans="1:10">
      <c r="A3" s="3" t="str">
        <f>"单位名称："&amp;"纳板河流域国家级自然保护区管理局"</f>
        <v>单位名称：纳板河流域国家级自然保护区管理局</v>
      </c>
    </row>
    <row r="4" ht="14.25" customHeight="1" spans="1:10">
      <c r="A4" s="50" t="s">
        <v>232</v>
      </c>
      <c r="B4" s="50" t="s">
        <v>233</v>
      </c>
      <c r="C4" s="50" t="s">
        <v>234</v>
      </c>
      <c r="D4" s="50" t="s">
        <v>235</v>
      </c>
      <c r="E4" s="50" t="s">
        <v>236</v>
      </c>
      <c r="F4" s="51" t="s">
        <v>237</v>
      </c>
      <c r="G4" s="50" t="s">
        <v>238</v>
      </c>
      <c r="H4" s="51" t="s">
        <v>239</v>
      </c>
      <c r="I4" s="51" t="s">
        <v>240</v>
      </c>
      <c r="J4" s="50" t="s">
        <v>241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1">
        <v>6</v>
      </c>
      <c r="G5" s="50">
        <v>7</v>
      </c>
      <c r="H5" s="51">
        <v>8</v>
      </c>
      <c r="I5" s="51">
        <v>9</v>
      </c>
      <c r="J5" s="50">
        <v>10</v>
      </c>
    </row>
    <row r="6" ht="30" customHeight="1" spans="1:10">
      <c r="A6" s="52" t="s">
        <v>46</v>
      </c>
      <c r="B6" s="53"/>
      <c r="C6" s="53"/>
      <c r="D6" s="53"/>
      <c r="E6" s="54"/>
      <c r="F6" s="55"/>
      <c r="G6" s="54"/>
      <c r="H6" s="55"/>
      <c r="I6" s="55"/>
      <c r="J6" s="54"/>
    </row>
    <row r="7" ht="47.3" customHeight="1" spans="1:10">
      <c r="A7" s="108" t="s">
        <v>220</v>
      </c>
      <c r="B7" s="56" t="s">
        <v>242</v>
      </c>
      <c r="C7" s="56" t="s">
        <v>243</v>
      </c>
      <c r="D7" s="56" t="s">
        <v>244</v>
      </c>
      <c r="E7" s="52" t="s">
        <v>245</v>
      </c>
      <c r="F7" s="56" t="s">
        <v>246</v>
      </c>
      <c r="G7" s="52" t="s">
        <v>247</v>
      </c>
      <c r="H7" s="56" t="s">
        <v>248</v>
      </c>
      <c r="I7" s="56" t="s">
        <v>249</v>
      </c>
      <c r="J7" s="57" t="s">
        <v>250</v>
      </c>
    </row>
    <row r="8" ht="47.3" customHeight="1" spans="1:10">
      <c r="A8" s="108" t="s">
        <v>220</v>
      </c>
      <c r="B8" s="56" t="s">
        <v>251</v>
      </c>
      <c r="C8" s="56" t="s">
        <v>243</v>
      </c>
      <c r="D8" s="56" t="s">
        <v>244</v>
      </c>
      <c r="E8" s="52" t="s">
        <v>252</v>
      </c>
      <c r="F8" s="56" t="s">
        <v>253</v>
      </c>
      <c r="G8" s="52" t="s">
        <v>254</v>
      </c>
      <c r="H8" s="56" t="s">
        <v>255</v>
      </c>
      <c r="I8" s="56" t="s">
        <v>249</v>
      </c>
      <c r="J8" s="57" t="s">
        <v>256</v>
      </c>
    </row>
    <row r="9" ht="47.3" customHeight="1" spans="1:10">
      <c r="A9" s="108" t="s">
        <v>220</v>
      </c>
      <c r="B9" s="56" t="s">
        <v>251</v>
      </c>
      <c r="C9" s="56" t="s">
        <v>243</v>
      </c>
      <c r="D9" s="56" t="s">
        <v>244</v>
      </c>
      <c r="E9" s="52" t="s">
        <v>257</v>
      </c>
      <c r="F9" s="56" t="s">
        <v>253</v>
      </c>
      <c r="G9" s="52" t="s">
        <v>258</v>
      </c>
      <c r="H9" s="56" t="s">
        <v>259</v>
      </c>
      <c r="I9" s="56" t="s">
        <v>249</v>
      </c>
      <c r="J9" s="57" t="s">
        <v>260</v>
      </c>
    </row>
    <row r="10" ht="47.3" customHeight="1" spans="1:10">
      <c r="A10" s="108" t="s">
        <v>220</v>
      </c>
      <c r="B10" s="56" t="s">
        <v>251</v>
      </c>
      <c r="C10" s="56" t="s">
        <v>243</v>
      </c>
      <c r="D10" s="56" t="s">
        <v>261</v>
      </c>
      <c r="E10" s="52" t="s">
        <v>262</v>
      </c>
      <c r="F10" s="56" t="s">
        <v>246</v>
      </c>
      <c r="G10" s="52" t="s">
        <v>263</v>
      </c>
      <c r="H10" s="56" t="s">
        <v>264</v>
      </c>
      <c r="I10" s="56" t="s">
        <v>249</v>
      </c>
      <c r="J10" s="57" t="s">
        <v>265</v>
      </c>
    </row>
    <row r="11" ht="47.3" customHeight="1" spans="1:10">
      <c r="A11" s="108" t="s">
        <v>220</v>
      </c>
      <c r="B11" s="56" t="s">
        <v>251</v>
      </c>
      <c r="C11" s="56" t="s">
        <v>243</v>
      </c>
      <c r="D11" s="56" t="s">
        <v>266</v>
      </c>
      <c r="E11" s="52" t="s">
        <v>267</v>
      </c>
      <c r="F11" s="56" t="s">
        <v>253</v>
      </c>
      <c r="G11" s="52" t="s">
        <v>268</v>
      </c>
      <c r="H11" s="56" t="s">
        <v>264</v>
      </c>
      <c r="I11" s="56" t="s">
        <v>249</v>
      </c>
      <c r="J11" s="57" t="s">
        <v>269</v>
      </c>
    </row>
    <row r="12" ht="47.3" customHeight="1" spans="1:10">
      <c r="A12" s="108" t="s">
        <v>220</v>
      </c>
      <c r="B12" s="56" t="s">
        <v>251</v>
      </c>
      <c r="C12" s="56" t="s">
        <v>270</v>
      </c>
      <c r="D12" s="56" t="s">
        <v>271</v>
      </c>
      <c r="E12" s="52" t="s">
        <v>272</v>
      </c>
      <c r="F12" s="56" t="s">
        <v>253</v>
      </c>
      <c r="G12" s="52" t="s">
        <v>273</v>
      </c>
      <c r="H12" s="56" t="s">
        <v>248</v>
      </c>
      <c r="I12" s="56" t="s">
        <v>249</v>
      </c>
      <c r="J12" s="57" t="s">
        <v>274</v>
      </c>
    </row>
    <row r="13" ht="47.3" customHeight="1" spans="1:10">
      <c r="A13" s="108" t="s">
        <v>220</v>
      </c>
      <c r="B13" s="56" t="s">
        <v>251</v>
      </c>
      <c r="C13" s="56" t="s">
        <v>270</v>
      </c>
      <c r="D13" s="56" t="s">
        <v>275</v>
      </c>
      <c r="E13" s="52" t="s">
        <v>276</v>
      </c>
      <c r="F13" s="56" t="s">
        <v>246</v>
      </c>
      <c r="G13" s="52" t="s">
        <v>277</v>
      </c>
      <c r="H13" s="56" t="s">
        <v>278</v>
      </c>
      <c r="I13" s="56" t="s">
        <v>249</v>
      </c>
      <c r="J13" s="57" t="s">
        <v>279</v>
      </c>
    </row>
    <row r="14" ht="47.3" customHeight="1" spans="1:10">
      <c r="A14" s="108" t="s">
        <v>220</v>
      </c>
      <c r="B14" s="56" t="s">
        <v>251</v>
      </c>
      <c r="C14" s="56" t="s">
        <v>270</v>
      </c>
      <c r="D14" s="56" t="s">
        <v>280</v>
      </c>
      <c r="E14" s="52" t="s">
        <v>281</v>
      </c>
      <c r="F14" s="56" t="s">
        <v>253</v>
      </c>
      <c r="G14" s="52" t="s">
        <v>282</v>
      </c>
      <c r="H14" s="56" t="s">
        <v>264</v>
      </c>
      <c r="I14" s="56" t="s">
        <v>249</v>
      </c>
      <c r="J14" s="57" t="s">
        <v>283</v>
      </c>
    </row>
    <row r="15" ht="47.3" customHeight="1" spans="1:10">
      <c r="A15" s="108" t="s">
        <v>207</v>
      </c>
      <c r="B15" s="56" t="s">
        <v>284</v>
      </c>
      <c r="C15" s="56" t="s">
        <v>243</v>
      </c>
      <c r="D15" s="56" t="s">
        <v>244</v>
      </c>
      <c r="E15" s="52" t="s">
        <v>285</v>
      </c>
      <c r="F15" s="56" t="s">
        <v>253</v>
      </c>
      <c r="G15" s="52" t="s">
        <v>286</v>
      </c>
      <c r="H15" s="56" t="s">
        <v>287</v>
      </c>
      <c r="I15" s="56" t="s">
        <v>249</v>
      </c>
      <c r="J15" s="57" t="s">
        <v>288</v>
      </c>
    </row>
    <row r="16" ht="47.3" customHeight="1" spans="1:10">
      <c r="A16" s="108" t="s">
        <v>207</v>
      </c>
      <c r="B16" s="56" t="s">
        <v>289</v>
      </c>
      <c r="C16" s="56" t="s">
        <v>243</v>
      </c>
      <c r="D16" s="56" t="s">
        <v>244</v>
      </c>
      <c r="E16" s="52" t="s">
        <v>290</v>
      </c>
      <c r="F16" s="56" t="s">
        <v>253</v>
      </c>
      <c r="G16" s="52" t="s">
        <v>291</v>
      </c>
      <c r="H16" s="56" t="s">
        <v>255</v>
      </c>
      <c r="I16" s="56" t="s">
        <v>249</v>
      </c>
      <c r="J16" s="57" t="s">
        <v>292</v>
      </c>
    </row>
    <row r="17" ht="47.3" customHeight="1" spans="1:10">
      <c r="A17" s="108" t="s">
        <v>207</v>
      </c>
      <c r="B17" s="56" t="s">
        <v>289</v>
      </c>
      <c r="C17" s="56" t="s">
        <v>243</v>
      </c>
      <c r="D17" s="56" t="s">
        <v>261</v>
      </c>
      <c r="E17" s="52" t="s">
        <v>293</v>
      </c>
      <c r="F17" s="56" t="s">
        <v>246</v>
      </c>
      <c r="G17" s="52" t="s">
        <v>263</v>
      </c>
      <c r="H17" s="56" t="s">
        <v>264</v>
      </c>
      <c r="I17" s="56" t="s">
        <v>249</v>
      </c>
      <c r="J17" s="57" t="s">
        <v>294</v>
      </c>
    </row>
    <row r="18" ht="47.3" customHeight="1" spans="1:10">
      <c r="A18" s="108" t="s">
        <v>207</v>
      </c>
      <c r="B18" s="56" t="s">
        <v>289</v>
      </c>
      <c r="C18" s="56" t="s">
        <v>270</v>
      </c>
      <c r="D18" s="56" t="s">
        <v>271</v>
      </c>
      <c r="E18" s="52" t="s">
        <v>295</v>
      </c>
      <c r="F18" s="56" t="s">
        <v>253</v>
      </c>
      <c r="G18" s="52" t="s">
        <v>296</v>
      </c>
      <c r="H18" s="56" t="s">
        <v>248</v>
      </c>
      <c r="I18" s="56" t="s">
        <v>249</v>
      </c>
      <c r="J18" s="57" t="s">
        <v>297</v>
      </c>
    </row>
    <row r="19" ht="47.3" customHeight="1" spans="1:10">
      <c r="A19" s="108" t="s">
        <v>207</v>
      </c>
      <c r="B19" s="56" t="s">
        <v>289</v>
      </c>
      <c r="C19" s="56" t="s">
        <v>270</v>
      </c>
      <c r="D19" s="56" t="s">
        <v>275</v>
      </c>
      <c r="E19" s="52" t="s">
        <v>298</v>
      </c>
      <c r="F19" s="56" t="s">
        <v>246</v>
      </c>
      <c r="G19" s="52" t="s">
        <v>123</v>
      </c>
      <c r="H19" s="56" t="s">
        <v>287</v>
      </c>
      <c r="I19" s="56" t="s">
        <v>249</v>
      </c>
      <c r="J19" s="57" t="s">
        <v>299</v>
      </c>
    </row>
    <row r="20" ht="47.3" customHeight="1" spans="1:10">
      <c r="A20" s="108" t="s">
        <v>228</v>
      </c>
      <c r="B20" s="56" t="s">
        <v>300</v>
      </c>
      <c r="C20" s="56" t="s">
        <v>243</v>
      </c>
      <c r="D20" s="56" t="s">
        <v>244</v>
      </c>
      <c r="E20" s="52" t="s">
        <v>301</v>
      </c>
      <c r="F20" s="56" t="s">
        <v>246</v>
      </c>
      <c r="G20" s="52" t="s">
        <v>263</v>
      </c>
      <c r="H20" s="56" t="s">
        <v>264</v>
      </c>
      <c r="I20" s="56" t="s">
        <v>249</v>
      </c>
      <c r="J20" s="57" t="s">
        <v>302</v>
      </c>
    </row>
    <row r="21" ht="47.3" customHeight="1" spans="1:10">
      <c r="A21" s="108" t="s">
        <v>228</v>
      </c>
      <c r="B21" s="56" t="s">
        <v>300</v>
      </c>
      <c r="C21" s="56" t="s">
        <v>270</v>
      </c>
      <c r="D21" s="56" t="s">
        <v>271</v>
      </c>
      <c r="E21" s="52" t="s">
        <v>303</v>
      </c>
      <c r="F21" s="56" t="s">
        <v>253</v>
      </c>
      <c r="G21" s="52" t="s">
        <v>304</v>
      </c>
      <c r="H21" s="56" t="s">
        <v>264</v>
      </c>
      <c r="I21" s="56" t="s">
        <v>249</v>
      </c>
      <c r="J21" s="57" t="s">
        <v>305</v>
      </c>
    </row>
    <row r="22" ht="47.3" customHeight="1" spans="1:10">
      <c r="A22" s="108" t="s">
        <v>228</v>
      </c>
      <c r="B22" s="56" t="s">
        <v>300</v>
      </c>
      <c r="C22" s="56" t="s">
        <v>306</v>
      </c>
      <c r="D22" s="56" t="s">
        <v>307</v>
      </c>
      <c r="E22" s="52" t="s">
        <v>308</v>
      </c>
      <c r="F22" s="56" t="s">
        <v>253</v>
      </c>
      <c r="G22" s="52" t="s">
        <v>309</v>
      </c>
      <c r="H22" s="56" t="s">
        <v>264</v>
      </c>
      <c r="I22" s="56" t="s">
        <v>249</v>
      </c>
      <c r="J22" s="57" t="s">
        <v>310</v>
      </c>
    </row>
    <row r="23" ht="47.3" customHeight="1" spans="1:10">
      <c r="A23" s="108" t="s">
        <v>228</v>
      </c>
      <c r="B23" s="56" t="s">
        <v>300</v>
      </c>
      <c r="C23" s="56" t="s">
        <v>311</v>
      </c>
      <c r="D23" s="56" t="s">
        <v>312</v>
      </c>
      <c r="E23" s="52" t="s">
        <v>313</v>
      </c>
      <c r="F23" s="56" t="s">
        <v>314</v>
      </c>
      <c r="G23" s="52" t="s">
        <v>315</v>
      </c>
      <c r="H23" s="56" t="s">
        <v>316</v>
      </c>
      <c r="I23" s="56" t="s">
        <v>249</v>
      </c>
      <c r="J23" s="57" t="s">
        <v>317</v>
      </c>
    </row>
    <row r="24" ht="47.3" customHeight="1" spans="1:10">
      <c r="A24" s="108" t="s">
        <v>226</v>
      </c>
      <c r="B24" s="56" t="s">
        <v>318</v>
      </c>
      <c r="C24" s="56" t="s">
        <v>243</v>
      </c>
      <c r="D24" s="56" t="s">
        <v>244</v>
      </c>
      <c r="E24" s="52" t="s">
        <v>319</v>
      </c>
      <c r="F24" s="56" t="s">
        <v>246</v>
      </c>
      <c r="G24" s="52" t="s">
        <v>320</v>
      </c>
      <c r="H24" s="56" t="s">
        <v>321</v>
      </c>
      <c r="I24" s="56" t="s">
        <v>249</v>
      </c>
      <c r="J24" s="57" t="s">
        <v>322</v>
      </c>
    </row>
    <row r="25" ht="47.3" customHeight="1" spans="1:10">
      <c r="A25" s="108" t="s">
        <v>226</v>
      </c>
      <c r="B25" s="56" t="s">
        <v>323</v>
      </c>
      <c r="C25" s="56" t="s">
        <v>243</v>
      </c>
      <c r="D25" s="56" t="s">
        <v>261</v>
      </c>
      <c r="E25" s="52" t="s">
        <v>324</v>
      </c>
      <c r="F25" s="56" t="s">
        <v>246</v>
      </c>
      <c r="G25" s="52" t="s">
        <v>263</v>
      </c>
      <c r="H25" s="56" t="s">
        <v>264</v>
      </c>
      <c r="I25" s="56" t="s">
        <v>249</v>
      </c>
      <c r="J25" s="57" t="s">
        <v>325</v>
      </c>
    </row>
    <row r="26" ht="47.3" customHeight="1" spans="1:10">
      <c r="A26" s="108" t="s">
        <v>226</v>
      </c>
      <c r="B26" s="56" t="s">
        <v>323</v>
      </c>
      <c r="C26" s="56" t="s">
        <v>243</v>
      </c>
      <c r="D26" s="56" t="s">
        <v>261</v>
      </c>
      <c r="E26" s="52" t="s">
        <v>326</v>
      </c>
      <c r="F26" s="56" t="s">
        <v>246</v>
      </c>
      <c r="G26" s="52" t="s">
        <v>263</v>
      </c>
      <c r="H26" s="56" t="s">
        <v>264</v>
      </c>
      <c r="I26" s="56" t="s">
        <v>249</v>
      </c>
      <c r="J26" s="57" t="s">
        <v>327</v>
      </c>
    </row>
    <row r="27" ht="47.3" customHeight="1" spans="1:10">
      <c r="A27" s="108" t="s">
        <v>226</v>
      </c>
      <c r="B27" s="56" t="s">
        <v>323</v>
      </c>
      <c r="C27" s="56" t="s">
        <v>270</v>
      </c>
      <c r="D27" s="56" t="s">
        <v>271</v>
      </c>
      <c r="E27" s="52" t="s">
        <v>328</v>
      </c>
      <c r="F27" s="56" t="s">
        <v>253</v>
      </c>
      <c r="G27" s="52" t="s">
        <v>309</v>
      </c>
      <c r="H27" s="56" t="s">
        <v>264</v>
      </c>
      <c r="I27" s="56" t="s">
        <v>249</v>
      </c>
      <c r="J27" s="57" t="s">
        <v>329</v>
      </c>
    </row>
    <row r="28" ht="47.3" customHeight="1" spans="1:10">
      <c r="A28" s="108" t="s">
        <v>226</v>
      </c>
      <c r="B28" s="56" t="s">
        <v>323</v>
      </c>
      <c r="C28" s="56" t="s">
        <v>270</v>
      </c>
      <c r="D28" s="56" t="s">
        <v>280</v>
      </c>
      <c r="E28" s="52" t="s">
        <v>330</v>
      </c>
      <c r="F28" s="56" t="s">
        <v>253</v>
      </c>
      <c r="G28" s="52" t="s">
        <v>309</v>
      </c>
      <c r="H28" s="56" t="s">
        <v>264</v>
      </c>
      <c r="I28" s="56" t="s">
        <v>249</v>
      </c>
      <c r="J28" s="57" t="s">
        <v>331</v>
      </c>
    </row>
  </sheetData>
  <mergeCells count="10">
    <mergeCell ref="A2:J2"/>
    <mergeCell ref="A3:H3"/>
    <mergeCell ref="A7:A14"/>
    <mergeCell ref="A15:A19"/>
    <mergeCell ref="A20:A23"/>
    <mergeCell ref="A24:A28"/>
    <mergeCell ref="B7:B14"/>
    <mergeCell ref="B15:B19"/>
    <mergeCell ref="B20:B23"/>
    <mergeCell ref="B24:B28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38.375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8" t="s">
        <v>332</v>
      </c>
    </row>
    <row r="2" ht="28.5" customHeight="1" spans="1:6">
      <c r="A2" s="30" t="s">
        <v>333</v>
      </c>
      <c r="B2" s="30"/>
      <c r="C2" s="30"/>
      <c r="D2" s="30"/>
      <c r="E2" s="30"/>
      <c r="F2" s="30"/>
    </row>
    <row r="3" ht="15" customHeight="1" spans="1:6">
      <c r="A3" s="103" t="str">
        <f>"单位名称："&amp;"纳板河流域国家级自然保护区管理局"</f>
        <v>单位名称：纳板河流域国家级自然保护区管理局</v>
      </c>
      <c r="B3" s="104"/>
      <c r="C3" s="104"/>
      <c r="D3" s="61"/>
      <c r="E3" s="61"/>
      <c r="F3" s="105" t="s">
        <v>2</v>
      </c>
    </row>
    <row r="4" ht="18.75" customHeight="1" spans="1:6">
      <c r="A4" s="13" t="s">
        <v>138</v>
      </c>
      <c r="B4" s="13" t="s">
        <v>49</v>
      </c>
      <c r="C4" s="13" t="s">
        <v>50</v>
      </c>
      <c r="D4" s="12" t="s">
        <v>334</v>
      </c>
      <c r="E4" s="65"/>
      <c r="F4" s="65"/>
    </row>
    <row r="5" ht="30" customHeight="1" spans="1:6">
      <c r="A5" s="26"/>
      <c r="B5" s="26"/>
      <c r="C5" s="26"/>
      <c r="D5" s="12" t="s">
        <v>31</v>
      </c>
      <c r="E5" s="65" t="s">
        <v>58</v>
      </c>
      <c r="F5" s="65" t="s">
        <v>59</v>
      </c>
    </row>
    <row r="6" ht="16.5" customHeight="1" spans="1:6">
      <c r="A6" s="65">
        <v>1</v>
      </c>
      <c r="B6" s="65">
        <v>2</v>
      </c>
      <c r="C6" s="65">
        <v>3</v>
      </c>
      <c r="D6" s="65">
        <v>4</v>
      </c>
      <c r="E6" s="65">
        <v>5</v>
      </c>
      <c r="F6" s="65">
        <v>6</v>
      </c>
    </row>
    <row r="7" ht="20.25" customHeight="1" spans="1:6">
      <c r="A7" s="33"/>
      <c r="B7" s="33"/>
      <c r="C7" s="33"/>
      <c r="D7" s="18"/>
      <c r="E7" s="18"/>
      <c r="F7" s="18"/>
    </row>
    <row r="8" ht="17.25" customHeight="1" spans="1:6">
      <c r="A8" s="106" t="s">
        <v>105</v>
      </c>
      <c r="B8" s="107"/>
      <c r="C8" s="107" t="s">
        <v>105</v>
      </c>
      <c r="D8" s="18"/>
      <c r="E8" s="18"/>
      <c r="F8" s="18"/>
    </row>
    <row r="9" ht="21" customHeight="1" spans="1:6">
      <c r="A9" t="s">
        <v>335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7"/>
  <sheetViews>
    <sheetView showZeros="0" workbookViewId="0">
      <selection activeCell="A21" sqref="A21"/>
    </sheetView>
  </sheetViews>
  <sheetFormatPr defaultColWidth="9.14166666666667" defaultRowHeight="14.25" customHeight="1"/>
  <cols>
    <col min="1" max="1" width="48.375" customWidth="1"/>
    <col min="2" max="2" width="21.7083333333333" customWidth="1"/>
    <col min="3" max="3" width="35.2833333333333" customWidth="1"/>
    <col min="4" max="4" width="7.70833333333333" customWidth="1"/>
    <col min="5" max="5" width="10.2833333333333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7"/>
      <c r="P1" s="47"/>
      <c r="Q1" s="94" t="s">
        <v>336</v>
      </c>
    </row>
    <row r="2" ht="27.75" customHeight="1" spans="1:17">
      <c r="A2" s="59" t="s">
        <v>337</v>
      </c>
      <c r="B2" s="30"/>
      <c r="C2" s="30"/>
      <c r="D2" s="30"/>
      <c r="E2" s="30"/>
      <c r="F2" s="30"/>
      <c r="G2" s="30"/>
      <c r="H2" s="30"/>
      <c r="I2" s="30"/>
      <c r="J2" s="30"/>
      <c r="K2" s="49"/>
      <c r="L2" s="30"/>
      <c r="M2" s="30"/>
      <c r="N2" s="30"/>
      <c r="O2" s="49"/>
      <c r="P2" s="49"/>
      <c r="Q2" s="30"/>
    </row>
    <row r="3" ht="18.75" customHeight="1" spans="1:17">
      <c r="A3" s="95" t="str">
        <f>"单位名称："&amp;"纳板河流域国家级自然保护区管理局"</f>
        <v>单位名称：纳板河流域国家级自然保护区管理局</v>
      </c>
      <c r="B3" s="5"/>
      <c r="C3" s="5"/>
      <c r="D3" s="5"/>
      <c r="E3" s="5"/>
      <c r="F3" s="5"/>
      <c r="G3" s="5"/>
      <c r="H3" s="5"/>
      <c r="I3" s="5"/>
      <c r="J3" s="5"/>
      <c r="O3" s="64"/>
      <c r="P3" s="64"/>
      <c r="Q3" s="96" t="s">
        <v>2</v>
      </c>
    </row>
    <row r="4" ht="15.75" customHeight="1" spans="1:17">
      <c r="A4" s="13" t="s">
        <v>338</v>
      </c>
      <c r="B4" s="74" t="s">
        <v>339</v>
      </c>
      <c r="C4" s="74" t="s">
        <v>340</v>
      </c>
      <c r="D4" s="74" t="s">
        <v>341</v>
      </c>
      <c r="E4" s="74" t="s">
        <v>342</v>
      </c>
      <c r="F4" s="74" t="s">
        <v>343</v>
      </c>
      <c r="G4" s="75" t="s">
        <v>145</v>
      </c>
      <c r="H4" s="75"/>
      <c r="I4" s="75"/>
      <c r="J4" s="75"/>
      <c r="K4" s="76"/>
      <c r="L4" s="75"/>
      <c r="M4" s="75"/>
      <c r="N4" s="75"/>
      <c r="O4" s="77"/>
      <c r="P4" s="76"/>
      <c r="Q4" s="78"/>
    </row>
    <row r="5" ht="17.25" customHeight="1" spans="1:17">
      <c r="A5" s="23"/>
      <c r="B5" s="79"/>
      <c r="C5" s="79"/>
      <c r="D5" s="79"/>
      <c r="E5" s="79"/>
      <c r="F5" s="79"/>
      <c r="G5" s="79" t="s">
        <v>31</v>
      </c>
      <c r="H5" s="79" t="s">
        <v>34</v>
      </c>
      <c r="I5" s="79" t="s">
        <v>344</v>
      </c>
      <c r="J5" s="79" t="s">
        <v>345</v>
      </c>
      <c r="K5" s="80" t="s">
        <v>346</v>
      </c>
      <c r="L5" s="81" t="s">
        <v>347</v>
      </c>
      <c r="M5" s="81"/>
      <c r="N5" s="81"/>
      <c r="O5" s="82"/>
      <c r="P5" s="83"/>
      <c r="Q5" s="84"/>
    </row>
    <row r="6" ht="54" customHeight="1" spans="1:17">
      <c r="A6" s="25"/>
      <c r="B6" s="84"/>
      <c r="C6" s="84"/>
      <c r="D6" s="84"/>
      <c r="E6" s="84"/>
      <c r="F6" s="84"/>
      <c r="G6" s="84"/>
      <c r="H6" s="84" t="s">
        <v>33</v>
      </c>
      <c r="I6" s="84"/>
      <c r="J6" s="84"/>
      <c r="K6" s="85"/>
      <c r="L6" s="84" t="s">
        <v>33</v>
      </c>
      <c r="M6" s="84" t="s">
        <v>44</v>
      </c>
      <c r="N6" s="84" t="s">
        <v>152</v>
      </c>
      <c r="O6" s="86" t="s">
        <v>40</v>
      </c>
      <c r="P6" s="85" t="s">
        <v>41</v>
      </c>
      <c r="Q6" s="84" t="s">
        <v>42</v>
      </c>
    </row>
    <row r="7" ht="15" customHeight="1" spans="1:17">
      <c r="A7" s="26">
        <v>1</v>
      </c>
      <c r="B7" s="97">
        <v>2</v>
      </c>
      <c r="C7" s="97">
        <v>3</v>
      </c>
      <c r="D7" s="97">
        <v>4</v>
      </c>
      <c r="E7" s="97">
        <v>5</v>
      </c>
      <c r="F7" s="97">
        <v>6</v>
      </c>
      <c r="G7" s="98">
        <v>7</v>
      </c>
      <c r="H7" s="98">
        <v>8</v>
      </c>
      <c r="I7" s="98">
        <v>9</v>
      </c>
      <c r="J7" s="98">
        <v>10</v>
      </c>
      <c r="K7" s="98">
        <v>11</v>
      </c>
      <c r="L7" s="98">
        <v>12</v>
      </c>
      <c r="M7" s="98">
        <v>13</v>
      </c>
      <c r="N7" s="98">
        <v>14</v>
      </c>
      <c r="O7" s="98">
        <v>15</v>
      </c>
      <c r="P7" s="98">
        <v>16</v>
      </c>
      <c r="Q7" s="98">
        <v>17</v>
      </c>
    </row>
    <row r="8" ht="21" customHeight="1" spans="1:17">
      <c r="A8" s="87" t="s">
        <v>46</v>
      </c>
      <c r="B8" s="88"/>
      <c r="C8" s="88"/>
      <c r="D8" s="88"/>
      <c r="E8" s="99"/>
      <c r="F8" s="18"/>
      <c r="G8" s="18">
        <v>168000</v>
      </c>
      <c r="H8" s="18">
        <v>138500</v>
      </c>
      <c r="I8" s="18"/>
      <c r="J8" s="18"/>
      <c r="K8" s="18"/>
      <c r="L8" s="18">
        <v>29500</v>
      </c>
      <c r="M8" s="18"/>
      <c r="N8" s="18"/>
      <c r="O8" s="18"/>
      <c r="P8" s="18"/>
      <c r="Q8" s="18">
        <v>29500</v>
      </c>
    </row>
    <row r="9" ht="21" customHeight="1" spans="1:17">
      <c r="A9" s="100" t="s">
        <v>176</v>
      </c>
      <c r="B9" s="88" t="s">
        <v>348</v>
      </c>
      <c r="C9" s="88" t="s">
        <v>349</v>
      </c>
      <c r="D9" s="101" t="s">
        <v>350</v>
      </c>
      <c r="E9" s="102">
        <v>1</v>
      </c>
      <c r="F9" s="18"/>
      <c r="G9" s="18">
        <v>40000</v>
      </c>
      <c r="H9" s="18">
        <v>40000</v>
      </c>
      <c r="I9" s="18"/>
      <c r="J9" s="18"/>
      <c r="K9" s="18"/>
      <c r="L9" s="18"/>
      <c r="M9" s="18"/>
      <c r="N9" s="18"/>
      <c r="O9" s="18"/>
      <c r="P9" s="18"/>
      <c r="Q9" s="18"/>
    </row>
    <row r="10" ht="21" customHeight="1" spans="1:17">
      <c r="A10" s="100" t="s">
        <v>176</v>
      </c>
      <c r="B10" s="88" t="s">
        <v>351</v>
      </c>
      <c r="C10" s="88" t="s">
        <v>352</v>
      </c>
      <c r="D10" s="101" t="s">
        <v>350</v>
      </c>
      <c r="E10" s="102">
        <v>1</v>
      </c>
      <c r="F10" s="18"/>
      <c r="G10" s="18">
        <v>50000</v>
      </c>
      <c r="H10" s="18">
        <v>50000</v>
      </c>
      <c r="I10" s="18"/>
      <c r="J10" s="18"/>
      <c r="K10" s="18"/>
      <c r="L10" s="18"/>
      <c r="M10" s="18"/>
      <c r="N10" s="18"/>
      <c r="O10" s="18"/>
      <c r="P10" s="18"/>
      <c r="Q10" s="18"/>
    </row>
    <row r="11" ht="21" customHeight="1" spans="1:17">
      <c r="A11" s="100" t="s">
        <v>176</v>
      </c>
      <c r="B11" s="88" t="s">
        <v>353</v>
      </c>
      <c r="C11" s="88" t="s">
        <v>354</v>
      </c>
      <c r="D11" s="101" t="s">
        <v>350</v>
      </c>
      <c r="E11" s="102">
        <v>1</v>
      </c>
      <c r="F11" s="18"/>
      <c r="G11" s="18">
        <v>14000</v>
      </c>
      <c r="H11" s="18">
        <v>14000</v>
      </c>
      <c r="I11" s="18"/>
      <c r="J11" s="18"/>
      <c r="K11" s="18"/>
      <c r="L11" s="18"/>
      <c r="M11" s="18"/>
      <c r="N11" s="18"/>
      <c r="O11" s="18"/>
      <c r="P11" s="18"/>
      <c r="Q11" s="18"/>
    </row>
    <row r="12" ht="21" customHeight="1" spans="1:17">
      <c r="A12" s="100" t="s">
        <v>183</v>
      </c>
      <c r="B12" s="88" t="s">
        <v>355</v>
      </c>
      <c r="C12" s="88" t="s">
        <v>356</v>
      </c>
      <c r="D12" s="101" t="s">
        <v>357</v>
      </c>
      <c r="E12" s="102">
        <v>5</v>
      </c>
      <c r="F12" s="18"/>
      <c r="G12" s="18">
        <v>17500</v>
      </c>
      <c r="H12" s="18">
        <v>17500</v>
      </c>
      <c r="I12" s="18"/>
      <c r="J12" s="18"/>
      <c r="K12" s="18"/>
      <c r="L12" s="18"/>
      <c r="M12" s="18"/>
      <c r="N12" s="18"/>
      <c r="O12" s="18"/>
      <c r="P12" s="18"/>
      <c r="Q12" s="18"/>
    </row>
    <row r="13" ht="21" customHeight="1" spans="1:17">
      <c r="A13" s="100" t="s">
        <v>183</v>
      </c>
      <c r="B13" s="88" t="s">
        <v>358</v>
      </c>
      <c r="C13" s="88" t="s">
        <v>359</v>
      </c>
      <c r="D13" s="101" t="s">
        <v>360</v>
      </c>
      <c r="E13" s="102">
        <v>5</v>
      </c>
      <c r="F13" s="18"/>
      <c r="G13" s="18">
        <v>8000</v>
      </c>
      <c r="H13" s="18">
        <v>8000</v>
      </c>
      <c r="I13" s="18"/>
      <c r="J13" s="18"/>
      <c r="K13" s="18"/>
      <c r="L13" s="18"/>
      <c r="M13" s="18"/>
      <c r="N13" s="18"/>
      <c r="O13" s="18"/>
      <c r="P13" s="18"/>
      <c r="Q13" s="18"/>
    </row>
    <row r="14" ht="21" customHeight="1" spans="1:17">
      <c r="A14" s="100" t="s">
        <v>183</v>
      </c>
      <c r="B14" s="88" t="s">
        <v>361</v>
      </c>
      <c r="C14" s="88" t="s">
        <v>362</v>
      </c>
      <c r="D14" s="101" t="s">
        <v>357</v>
      </c>
      <c r="E14" s="102">
        <v>3</v>
      </c>
      <c r="F14" s="18"/>
      <c r="G14" s="18">
        <v>9000</v>
      </c>
      <c r="H14" s="18">
        <v>9000</v>
      </c>
      <c r="I14" s="18"/>
      <c r="J14" s="18"/>
      <c r="K14" s="18"/>
      <c r="L14" s="18"/>
      <c r="M14" s="18"/>
      <c r="N14" s="18"/>
      <c r="O14" s="18"/>
      <c r="P14" s="18"/>
      <c r="Q14" s="18"/>
    </row>
    <row r="15" ht="21" customHeight="1" spans="1:17">
      <c r="A15" s="100" t="s">
        <v>220</v>
      </c>
      <c r="B15" s="88" t="s">
        <v>363</v>
      </c>
      <c r="C15" s="88" t="s">
        <v>364</v>
      </c>
      <c r="D15" s="101" t="s">
        <v>360</v>
      </c>
      <c r="E15" s="102">
        <v>4</v>
      </c>
      <c r="F15" s="18"/>
      <c r="G15" s="18">
        <v>12000</v>
      </c>
      <c r="H15" s="18"/>
      <c r="I15" s="18"/>
      <c r="J15" s="18"/>
      <c r="K15" s="18"/>
      <c r="L15" s="18">
        <v>12000</v>
      </c>
      <c r="M15" s="18"/>
      <c r="N15" s="18"/>
      <c r="O15" s="18"/>
      <c r="P15" s="18"/>
      <c r="Q15" s="18">
        <v>12000</v>
      </c>
    </row>
    <row r="16" ht="21" customHeight="1" spans="1:17">
      <c r="A16" s="100" t="s">
        <v>220</v>
      </c>
      <c r="B16" s="88" t="s">
        <v>363</v>
      </c>
      <c r="C16" s="88" t="s">
        <v>364</v>
      </c>
      <c r="D16" s="101" t="s">
        <v>360</v>
      </c>
      <c r="E16" s="102">
        <v>7</v>
      </c>
      <c r="F16" s="18"/>
      <c r="G16" s="18">
        <v>17500</v>
      </c>
      <c r="H16" s="18"/>
      <c r="I16" s="18"/>
      <c r="J16" s="18"/>
      <c r="K16" s="18"/>
      <c r="L16" s="18">
        <v>17500</v>
      </c>
      <c r="M16" s="18"/>
      <c r="N16" s="18"/>
      <c r="O16" s="18"/>
      <c r="P16" s="18"/>
      <c r="Q16" s="18">
        <v>17500</v>
      </c>
    </row>
    <row r="17" ht="21" customHeight="1" spans="1:17">
      <c r="A17" s="91" t="s">
        <v>105</v>
      </c>
      <c r="B17" s="92"/>
      <c r="C17" s="92"/>
      <c r="D17" s="92"/>
      <c r="E17" s="99"/>
      <c r="F17" s="18"/>
      <c r="G17" s="18">
        <v>168000</v>
      </c>
      <c r="H17" s="18">
        <v>138500</v>
      </c>
      <c r="I17" s="18"/>
      <c r="J17" s="18"/>
      <c r="K17" s="18"/>
      <c r="L17" s="18">
        <v>29500</v>
      </c>
      <c r="M17" s="18"/>
      <c r="N17" s="18"/>
      <c r="O17" s="18"/>
      <c r="P17" s="18"/>
      <c r="Q17" s="18">
        <v>29500</v>
      </c>
    </row>
  </sheetData>
  <mergeCells count="16">
    <mergeCell ref="A2:Q2"/>
    <mergeCell ref="A3:F3"/>
    <mergeCell ref="G4:Q4"/>
    <mergeCell ref="L5:Q5"/>
    <mergeCell ref="A17:E17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1" sqref="A11"/>
    </sheetView>
  </sheetViews>
  <sheetFormatPr defaultColWidth="9.14166666666667" defaultRowHeight="14.25" customHeight="1"/>
  <cols>
    <col min="1" max="1" width="31.425" customWidth="1"/>
    <col min="2" max="2" width="21.7083333333333" customWidth="1"/>
    <col min="3" max="3" width="26.7083333333333" customWidth="1"/>
    <col min="4" max="14" width="16.6" customWidth="1"/>
  </cols>
  <sheetData>
    <row r="1" ht="13.5" customHeight="1" spans="1:14">
      <c r="A1" s="63"/>
      <c r="B1" s="63"/>
      <c r="C1" s="63"/>
      <c r="D1" s="63"/>
      <c r="E1" s="63"/>
      <c r="F1" s="63"/>
      <c r="G1" s="63"/>
      <c r="H1" s="67"/>
      <c r="I1" s="63"/>
      <c r="J1" s="63"/>
      <c r="K1" s="63"/>
      <c r="L1" s="47"/>
      <c r="M1" s="68"/>
      <c r="N1" s="69" t="s">
        <v>365</v>
      </c>
    </row>
    <row r="2" ht="27.75" customHeight="1" spans="1:14">
      <c r="A2" s="59" t="s">
        <v>366</v>
      </c>
      <c r="B2" s="70"/>
      <c r="C2" s="70"/>
      <c r="D2" s="70"/>
      <c r="E2" s="70"/>
      <c r="F2" s="70"/>
      <c r="G2" s="70"/>
      <c r="H2" s="71"/>
      <c r="I2" s="70"/>
      <c r="J2" s="70"/>
      <c r="K2" s="70"/>
      <c r="L2" s="49"/>
      <c r="M2" s="71"/>
      <c r="N2" s="70"/>
    </row>
    <row r="3" ht="18.75" customHeight="1" spans="1:14">
      <c r="A3" s="60" t="str">
        <f>"单位名称："&amp;"纳板河流域国家级自然保护区管理局"</f>
        <v>单位名称：纳板河流域国家级自然保护区管理局</v>
      </c>
      <c r="B3" s="61"/>
      <c r="C3" s="61"/>
      <c r="D3" s="61"/>
      <c r="E3" s="61"/>
      <c r="F3" s="61"/>
      <c r="G3" s="61"/>
      <c r="H3" s="67"/>
      <c r="I3" s="63"/>
      <c r="J3" s="63"/>
      <c r="K3" s="63"/>
      <c r="L3" s="64"/>
      <c r="M3" s="72"/>
      <c r="N3" s="73" t="s">
        <v>2</v>
      </c>
    </row>
    <row r="4" ht="15.75" customHeight="1" spans="1:14">
      <c r="A4" s="13" t="s">
        <v>338</v>
      </c>
      <c r="B4" s="74" t="s">
        <v>367</v>
      </c>
      <c r="C4" s="74" t="s">
        <v>368</v>
      </c>
      <c r="D4" s="75" t="s">
        <v>145</v>
      </c>
      <c r="E4" s="75"/>
      <c r="F4" s="75"/>
      <c r="G4" s="75"/>
      <c r="H4" s="76"/>
      <c r="I4" s="75"/>
      <c r="J4" s="75"/>
      <c r="K4" s="75"/>
      <c r="L4" s="77"/>
      <c r="M4" s="76"/>
      <c r="N4" s="78"/>
    </row>
    <row r="5" ht="17.25" customHeight="1" spans="1:14">
      <c r="A5" s="23"/>
      <c r="B5" s="79"/>
      <c r="C5" s="79"/>
      <c r="D5" s="79" t="s">
        <v>31</v>
      </c>
      <c r="E5" s="79" t="s">
        <v>34</v>
      </c>
      <c r="F5" s="79" t="s">
        <v>344</v>
      </c>
      <c r="G5" s="79" t="s">
        <v>345</v>
      </c>
      <c r="H5" s="80" t="s">
        <v>346</v>
      </c>
      <c r="I5" s="81" t="s">
        <v>347</v>
      </c>
      <c r="J5" s="81"/>
      <c r="K5" s="81"/>
      <c r="L5" s="82"/>
      <c r="M5" s="83"/>
      <c r="N5" s="84"/>
    </row>
    <row r="6" ht="54" customHeight="1" spans="1:14">
      <c r="A6" s="25"/>
      <c r="B6" s="84"/>
      <c r="C6" s="84"/>
      <c r="D6" s="84"/>
      <c r="E6" s="84"/>
      <c r="F6" s="84"/>
      <c r="G6" s="84"/>
      <c r="H6" s="85"/>
      <c r="I6" s="84" t="s">
        <v>33</v>
      </c>
      <c r="J6" s="84" t="s">
        <v>44</v>
      </c>
      <c r="K6" s="84" t="s">
        <v>152</v>
      </c>
      <c r="L6" s="86" t="s">
        <v>40</v>
      </c>
      <c r="M6" s="85" t="s">
        <v>41</v>
      </c>
      <c r="N6" s="84" t="s">
        <v>42</v>
      </c>
    </row>
    <row r="7" ht="15" customHeight="1" spans="1:14">
      <c r="A7" s="25">
        <v>1</v>
      </c>
      <c r="B7" s="84">
        <v>2</v>
      </c>
      <c r="C7" s="84">
        <v>3</v>
      </c>
      <c r="D7" s="85">
        <v>4</v>
      </c>
      <c r="E7" s="85">
        <v>5</v>
      </c>
      <c r="F7" s="85">
        <v>6</v>
      </c>
      <c r="G7" s="85">
        <v>7</v>
      </c>
      <c r="H7" s="85">
        <v>8</v>
      </c>
      <c r="I7" s="85">
        <v>9</v>
      </c>
      <c r="J7" s="85">
        <v>10</v>
      </c>
      <c r="K7" s="85">
        <v>11</v>
      </c>
      <c r="L7" s="85">
        <v>12</v>
      </c>
      <c r="M7" s="85">
        <v>13</v>
      </c>
      <c r="N7" s="85">
        <v>14</v>
      </c>
    </row>
    <row r="8" ht="21" customHeight="1" spans="1:14">
      <c r="A8" s="87"/>
      <c r="B8" s="88"/>
      <c r="C8" s="88"/>
      <c r="D8" s="89"/>
      <c r="E8" s="89"/>
      <c r="F8" s="89"/>
      <c r="G8" s="89"/>
      <c r="H8" s="89"/>
      <c r="I8" s="89"/>
      <c r="J8" s="89"/>
      <c r="K8" s="89"/>
      <c r="L8" s="90"/>
      <c r="M8" s="89"/>
      <c r="N8" s="89"/>
    </row>
    <row r="9" ht="21" customHeight="1" spans="1:14">
      <c r="A9" s="87"/>
      <c r="B9" s="88"/>
      <c r="C9" s="88"/>
      <c r="D9" s="89"/>
      <c r="E9" s="89"/>
      <c r="F9" s="89"/>
      <c r="G9" s="89"/>
      <c r="H9" s="89"/>
      <c r="I9" s="89"/>
      <c r="J9" s="89"/>
      <c r="K9" s="89"/>
      <c r="L9" s="90"/>
      <c r="M9" s="89"/>
      <c r="N9" s="89"/>
    </row>
    <row r="10" ht="21" customHeight="1" spans="1:14">
      <c r="A10" s="91" t="s">
        <v>105</v>
      </c>
      <c r="B10" s="92"/>
      <c r="C10" s="93"/>
      <c r="D10" s="89"/>
      <c r="E10" s="89"/>
      <c r="F10" s="89"/>
      <c r="G10" s="89"/>
      <c r="H10" s="89"/>
      <c r="I10" s="89"/>
      <c r="J10" s="89"/>
      <c r="K10" s="89"/>
      <c r="L10" s="90"/>
      <c r="M10" s="89"/>
      <c r="N10" s="89"/>
    </row>
    <row r="11" ht="21" customHeight="1" spans="1:14">
      <c r="A11" t="s">
        <v>369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9" sqref="A9"/>
    </sheetView>
  </sheetViews>
  <sheetFormatPr defaultColWidth="9.14166666666667" defaultRowHeight="14.25" customHeight="1"/>
  <cols>
    <col min="1" max="1" width="31.8666666666667" customWidth="1"/>
    <col min="2" max="15" width="17.175" customWidth="1"/>
    <col min="16" max="22" width="17.0333333333333" customWidth="1"/>
    <col min="23" max="23" width="17" customWidth="1"/>
    <col min="24" max="24" width="17.0333333333333" customWidth="1"/>
  </cols>
  <sheetData>
    <row r="1" ht="13.5" customHeight="1" spans="1:24">
      <c r="D1" s="58"/>
      <c r="W1" s="47"/>
      <c r="X1" s="47" t="s">
        <v>370</v>
      </c>
    </row>
    <row r="2" ht="27.75" customHeight="1" spans="1:24">
      <c r="A2" s="59" t="s">
        <v>371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ht="18" customHeight="1" spans="1:24">
      <c r="A3" s="60" t="str">
        <f>"单位名称："&amp;"纳板河流域国家级自然保护区管理局"</f>
        <v>单位名称：纳板河流域国家级自然保护区管理局</v>
      </c>
      <c r="B3" s="61"/>
      <c r="C3" s="61"/>
      <c r="D3" s="62"/>
      <c r="E3" s="63"/>
      <c r="F3" s="63"/>
      <c r="G3" s="63"/>
      <c r="H3" s="63"/>
      <c r="I3" s="63"/>
      <c r="W3" s="64"/>
      <c r="X3" s="64" t="s">
        <v>2</v>
      </c>
    </row>
    <row r="4" ht="19.5" customHeight="1" spans="1:24">
      <c r="A4" s="12" t="s">
        <v>372</v>
      </c>
      <c r="B4" s="8" t="s">
        <v>145</v>
      </c>
      <c r="C4" s="9"/>
      <c r="D4" s="9"/>
      <c r="E4" s="65" t="s">
        <v>373</v>
      </c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</row>
    <row r="5" ht="40.5" customHeight="1" spans="1:24">
      <c r="A5" s="26"/>
      <c r="B5" s="31" t="s">
        <v>31</v>
      </c>
      <c r="C5" s="13" t="s">
        <v>34</v>
      </c>
      <c r="D5" s="66" t="s">
        <v>374</v>
      </c>
      <c r="E5" s="65" t="s">
        <v>375</v>
      </c>
      <c r="F5" s="65" t="s">
        <v>376</v>
      </c>
      <c r="G5" s="65" t="s">
        <v>377</v>
      </c>
      <c r="H5" s="65" t="s">
        <v>378</v>
      </c>
      <c r="I5" s="65" t="s">
        <v>379</v>
      </c>
      <c r="J5" s="65" t="s">
        <v>380</v>
      </c>
      <c r="K5" s="65" t="s">
        <v>381</v>
      </c>
      <c r="L5" s="65" t="s">
        <v>382</v>
      </c>
      <c r="M5" s="65" t="s">
        <v>383</v>
      </c>
      <c r="N5" s="65" t="s">
        <v>384</v>
      </c>
      <c r="O5" s="65" t="s">
        <v>385</v>
      </c>
      <c r="P5" s="65" t="s">
        <v>386</v>
      </c>
      <c r="Q5" s="65" t="s">
        <v>387</v>
      </c>
      <c r="R5" s="65" t="s">
        <v>388</v>
      </c>
      <c r="S5" s="65" t="s">
        <v>389</v>
      </c>
      <c r="T5" s="65" t="s">
        <v>390</v>
      </c>
      <c r="U5" s="65" t="s">
        <v>391</v>
      </c>
      <c r="V5" s="65" t="s">
        <v>392</v>
      </c>
      <c r="W5" s="65" t="s">
        <v>393</v>
      </c>
      <c r="X5" s="65" t="s">
        <v>394</v>
      </c>
    </row>
    <row r="6" ht="19.5" customHeight="1" spans="1:24">
      <c r="A6" s="65">
        <v>1</v>
      </c>
      <c r="B6" s="65">
        <v>2</v>
      </c>
      <c r="C6" s="65">
        <v>3</v>
      </c>
      <c r="D6" s="8">
        <v>4</v>
      </c>
      <c r="E6" s="65">
        <v>5</v>
      </c>
      <c r="F6" s="65">
        <v>6</v>
      </c>
      <c r="G6" s="65">
        <v>7</v>
      </c>
      <c r="H6" s="8">
        <v>8</v>
      </c>
      <c r="I6" s="65">
        <v>9</v>
      </c>
      <c r="J6" s="65">
        <v>10</v>
      </c>
      <c r="K6" s="65">
        <v>11</v>
      </c>
      <c r="L6" s="8">
        <v>12</v>
      </c>
      <c r="M6" s="65">
        <v>13</v>
      </c>
      <c r="N6" s="65">
        <v>14</v>
      </c>
      <c r="O6" s="65">
        <v>15</v>
      </c>
      <c r="P6" s="8">
        <v>16</v>
      </c>
      <c r="Q6" s="65">
        <v>17</v>
      </c>
      <c r="R6" s="65">
        <v>18</v>
      </c>
      <c r="S6" s="65">
        <v>19</v>
      </c>
      <c r="T6" s="8">
        <v>20</v>
      </c>
      <c r="U6" s="8">
        <v>21</v>
      </c>
      <c r="V6" s="8">
        <v>22</v>
      </c>
      <c r="W6" s="65">
        <v>23</v>
      </c>
      <c r="X6" s="65">
        <v>24</v>
      </c>
    </row>
    <row r="7" ht="28.4" customHeight="1" spans="1:24">
      <c r="A7" s="33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9"/>
      <c r="X7" s="18"/>
    </row>
    <row r="8" ht="29.9" customHeight="1" spans="1:24">
      <c r="A8" s="33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9"/>
      <c r="X8" s="18"/>
    </row>
    <row r="9" customHeight="1" spans="1:24">
      <c r="A9" t="s">
        <v>395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9" sqref="A9"/>
    </sheetView>
  </sheetViews>
  <sheetFormatPr defaultColWidth="9.14166666666667" defaultRowHeight="12" customHeight="1" outlineLevelRow="7"/>
  <cols>
    <col min="1" max="1" width="28.9583333333333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833333333333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7" t="s">
        <v>396</v>
      </c>
    </row>
    <row r="2" ht="28.5" customHeight="1" spans="1:10">
      <c r="A2" s="48" t="s">
        <v>397</v>
      </c>
      <c r="B2" s="30"/>
      <c r="C2" s="30"/>
      <c r="D2" s="30"/>
      <c r="E2" s="30"/>
      <c r="F2" s="49"/>
      <c r="G2" s="30"/>
      <c r="H2" s="49"/>
      <c r="I2" s="49"/>
      <c r="J2" s="30"/>
    </row>
    <row r="3" ht="17.25" customHeight="1" spans="1:10">
      <c r="A3" s="3" t="str">
        <f>"单位名称："&amp;"纳板河流域国家级自然保护区管理局"</f>
        <v>单位名称：纳板河流域国家级自然保护区管理局</v>
      </c>
    </row>
    <row r="4" ht="44.25" customHeight="1" spans="1:10">
      <c r="A4" s="50" t="s">
        <v>232</v>
      </c>
      <c r="B4" s="50" t="s">
        <v>233</v>
      </c>
      <c r="C4" s="50" t="s">
        <v>234</v>
      </c>
      <c r="D4" s="50" t="s">
        <v>235</v>
      </c>
      <c r="E4" s="50" t="s">
        <v>236</v>
      </c>
      <c r="F4" s="51" t="s">
        <v>237</v>
      </c>
      <c r="G4" s="50" t="s">
        <v>238</v>
      </c>
      <c r="H4" s="51" t="s">
        <v>239</v>
      </c>
      <c r="I4" s="51" t="s">
        <v>240</v>
      </c>
      <c r="J4" s="50" t="s">
        <v>241</v>
      </c>
    </row>
    <row r="5" ht="14.25" customHeight="1" spans="1:10">
      <c r="A5" s="50">
        <v>1</v>
      </c>
      <c r="B5" s="50">
        <v>2</v>
      </c>
      <c r="C5" s="50">
        <v>3</v>
      </c>
      <c r="D5" s="50">
        <v>4</v>
      </c>
      <c r="E5" s="50">
        <v>5</v>
      </c>
      <c r="F5" s="51">
        <v>6</v>
      </c>
      <c r="G5" s="50">
        <v>7</v>
      </c>
      <c r="H5" s="51">
        <v>8</v>
      </c>
      <c r="I5" s="51">
        <v>9</v>
      </c>
      <c r="J5" s="50">
        <v>10</v>
      </c>
    </row>
    <row r="6" ht="21.8" customHeight="1" spans="1:10">
      <c r="A6" s="52"/>
      <c r="B6" s="53"/>
      <c r="C6" s="53"/>
      <c r="D6" s="53"/>
      <c r="E6" s="54"/>
      <c r="F6" s="55"/>
      <c r="G6" s="54"/>
      <c r="H6" s="55"/>
      <c r="I6" s="55"/>
      <c r="J6" s="54"/>
    </row>
    <row r="7" ht="60.8" customHeight="1" spans="1:10">
      <c r="A7" s="52"/>
      <c r="B7" s="56"/>
      <c r="C7" s="56"/>
      <c r="D7" s="56"/>
      <c r="E7" s="52"/>
      <c r="F7" s="56"/>
      <c r="G7" s="52"/>
      <c r="H7" s="56"/>
      <c r="I7" s="56"/>
      <c r="J7" s="57"/>
    </row>
    <row r="8" ht="18" customHeight="1" spans="1:10">
      <c r="A8" t="s">
        <v>398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31"/>
  <sheetViews>
    <sheetView showZeros="0" topLeftCell="A4" workbookViewId="0">
      <selection activeCell="D21" sqref="D21"/>
    </sheetView>
  </sheetViews>
  <sheetFormatPr defaultColWidth="8.85" defaultRowHeight="15" customHeight="1" outlineLevelCol="7"/>
  <cols>
    <col min="1" max="1" width="36.0333333333333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7"/>
      <c r="B1" s="37"/>
      <c r="C1" s="37"/>
      <c r="D1" s="37"/>
      <c r="E1" s="37"/>
      <c r="F1" s="37"/>
      <c r="G1" s="37"/>
      <c r="H1" s="38" t="s">
        <v>399</v>
      </c>
    </row>
    <row r="2" ht="30.65" customHeight="1" spans="1:8">
      <c r="A2" s="39" t="s">
        <v>400</v>
      </c>
      <c r="B2" s="39"/>
      <c r="C2" s="39"/>
      <c r="D2" s="39"/>
      <c r="E2" s="39"/>
      <c r="F2" s="39"/>
      <c r="G2" s="39"/>
      <c r="H2" s="39"/>
    </row>
    <row r="3" ht="18.75" customHeight="1" spans="1:8">
      <c r="A3" s="37" t="str">
        <f>"单位名称："&amp;"纳板河流域国家级自然保护区管理局"</f>
        <v>单位名称：纳板河流域国家级自然保护区管理局</v>
      </c>
      <c r="B3" s="37"/>
      <c r="C3" s="37"/>
      <c r="D3" s="37"/>
      <c r="E3" s="37"/>
      <c r="F3" s="37"/>
      <c r="G3" s="37"/>
      <c r="H3" s="37"/>
    </row>
    <row r="4" ht="18.75" customHeight="1" spans="1:8">
      <c r="A4" s="40" t="s">
        <v>138</v>
      </c>
      <c r="B4" s="40" t="s">
        <v>401</v>
      </c>
      <c r="C4" s="40" t="s">
        <v>402</v>
      </c>
      <c r="D4" s="40" t="s">
        <v>403</v>
      </c>
      <c r="E4" s="40" t="s">
        <v>404</v>
      </c>
      <c r="F4" s="40" t="s">
        <v>405</v>
      </c>
      <c r="G4" s="40"/>
      <c r="H4" s="40"/>
    </row>
    <row r="5" ht="18.75" customHeight="1" spans="1:8">
      <c r="A5" s="40"/>
      <c r="B5" s="40"/>
      <c r="C5" s="40"/>
      <c r="D5" s="40"/>
      <c r="E5" s="40"/>
      <c r="F5" s="40" t="s">
        <v>342</v>
      </c>
      <c r="G5" s="40" t="s">
        <v>406</v>
      </c>
      <c r="H5" s="40" t="s">
        <v>407</v>
      </c>
    </row>
    <row r="6" ht="18.75" customHeight="1" spans="1:8">
      <c r="A6" s="41" t="s">
        <v>122</v>
      </c>
      <c r="B6" s="41" t="s">
        <v>123</v>
      </c>
      <c r="C6" s="41" t="s">
        <v>124</v>
      </c>
      <c r="D6" s="41" t="s">
        <v>125</v>
      </c>
      <c r="E6" s="41" t="s">
        <v>126</v>
      </c>
      <c r="F6" s="41" t="s">
        <v>127</v>
      </c>
      <c r="G6" s="41" t="s">
        <v>408</v>
      </c>
      <c r="H6" s="41" t="s">
        <v>247</v>
      </c>
    </row>
    <row r="7" ht="29.9" customHeight="1" spans="1:8">
      <c r="A7" s="42" t="s">
        <v>46</v>
      </c>
      <c r="B7" s="42" t="s">
        <v>409</v>
      </c>
      <c r="C7" s="42" t="s">
        <v>410</v>
      </c>
      <c r="D7" s="42" t="s">
        <v>411</v>
      </c>
      <c r="E7" s="40" t="s">
        <v>357</v>
      </c>
      <c r="F7" s="43">
        <v>3</v>
      </c>
      <c r="G7" s="44">
        <v>1600</v>
      </c>
      <c r="H7" s="44">
        <v>4800</v>
      </c>
    </row>
    <row r="8" ht="29.9" customHeight="1" spans="1:8">
      <c r="A8" s="42" t="s">
        <v>46</v>
      </c>
      <c r="B8" s="42" t="s">
        <v>409</v>
      </c>
      <c r="C8" s="42" t="s">
        <v>410</v>
      </c>
      <c r="D8" s="42" t="s">
        <v>411</v>
      </c>
      <c r="E8" s="40" t="s">
        <v>357</v>
      </c>
      <c r="F8" s="43">
        <v>3</v>
      </c>
      <c r="G8" s="44">
        <v>4500</v>
      </c>
      <c r="H8" s="44">
        <v>13500</v>
      </c>
    </row>
    <row r="9" ht="29.9" customHeight="1" spans="1:8">
      <c r="A9" s="42" t="s">
        <v>46</v>
      </c>
      <c r="B9" s="42" t="s">
        <v>409</v>
      </c>
      <c r="C9" s="42" t="s">
        <v>356</v>
      </c>
      <c r="D9" s="42" t="s">
        <v>412</v>
      </c>
      <c r="E9" s="40" t="s">
        <v>357</v>
      </c>
      <c r="F9" s="43">
        <v>5</v>
      </c>
      <c r="G9" s="44">
        <v>7500</v>
      </c>
      <c r="H9" s="44">
        <v>37500</v>
      </c>
    </row>
    <row r="10" ht="29.9" customHeight="1" spans="1:8">
      <c r="A10" s="42" t="s">
        <v>46</v>
      </c>
      <c r="B10" s="42" t="s">
        <v>409</v>
      </c>
      <c r="C10" s="42" t="s">
        <v>413</v>
      </c>
      <c r="D10" s="42" t="s">
        <v>361</v>
      </c>
      <c r="E10" s="40" t="s">
        <v>357</v>
      </c>
      <c r="F10" s="43">
        <v>6</v>
      </c>
      <c r="G10" s="44">
        <v>3000</v>
      </c>
      <c r="H10" s="44">
        <v>18000</v>
      </c>
    </row>
    <row r="11" ht="29.9" customHeight="1" spans="1:8">
      <c r="A11" s="42" t="s">
        <v>46</v>
      </c>
      <c r="B11" s="42" t="s">
        <v>409</v>
      </c>
      <c r="C11" s="42" t="s">
        <v>414</v>
      </c>
      <c r="D11" s="42" t="s">
        <v>415</v>
      </c>
      <c r="E11" s="40" t="s">
        <v>357</v>
      </c>
      <c r="F11" s="43">
        <v>3</v>
      </c>
      <c r="G11" s="44">
        <v>4000</v>
      </c>
      <c r="H11" s="44">
        <v>12000</v>
      </c>
    </row>
    <row r="12" ht="29.9" customHeight="1" spans="1:8">
      <c r="A12" s="42" t="s">
        <v>46</v>
      </c>
      <c r="B12" s="42" t="s">
        <v>409</v>
      </c>
      <c r="C12" s="42" t="s">
        <v>416</v>
      </c>
      <c r="D12" s="42" t="s">
        <v>417</v>
      </c>
      <c r="E12" s="40" t="s">
        <v>357</v>
      </c>
      <c r="F12" s="43">
        <v>2</v>
      </c>
      <c r="G12" s="44">
        <v>4000</v>
      </c>
      <c r="H12" s="44">
        <v>8000</v>
      </c>
    </row>
    <row r="13" ht="29.9" customHeight="1" spans="1:8">
      <c r="A13" s="42" t="s">
        <v>46</v>
      </c>
      <c r="B13" s="42" t="s">
        <v>409</v>
      </c>
      <c r="C13" s="42" t="s">
        <v>418</v>
      </c>
      <c r="D13" s="42" t="s">
        <v>419</v>
      </c>
      <c r="E13" s="40" t="s">
        <v>357</v>
      </c>
      <c r="F13" s="43">
        <v>4</v>
      </c>
      <c r="G13" s="44">
        <v>3300</v>
      </c>
      <c r="H13" s="44">
        <v>13200</v>
      </c>
    </row>
    <row r="14" ht="29.9" customHeight="1" spans="1:8">
      <c r="A14" s="42" t="s">
        <v>46</v>
      </c>
      <c r="B14" s="42" t="s">
        <v>409</v>
      </c>
      <c r="C14" s="42" t="s">
        <v>420</v>
      </c>
      <c r="D14" s="42" t="s">
        <v>421</v>
      </c>
      <c r="E14" s="40" t="s">
        <v>357</v>
      </c>
      <c r="F14" s="43">
        <v>10</v>
      </c>
      <c r="G14" s="44">
        <v>2000</v>
      </c>
      <c r="H14" s="44">
        <v>20000</v>
      </c>
    </row>
    <row r="15" ht="29.9" customHeight="1" spans="1:8">
      <c r="A15" s="42" t="s">
        <v>46</v>
      </c>
      <c r="B15" s="42" t="s">
        <v>409</v>
      </c>
      <c r="C15" s="42" t="s">
        <v>422</v>
      </c>
      <c r="D15" s="42" t="s">
        <v>423</v>
      </c>
      <c r="E15" s="40" t="s">
        <v>357</v>
      </c>
      <c r="F15" s="43">
        <v>18</v>
      </c>
      <c r="G15" s="44">
        <v>3705</v>
      </c>
      <c r="H15" s="44">
        <v>66690</v>
      </c>
    </row>
    <row r="16" ht="29.9" customHeight="1" spans="1:8">
      <c r="A16" s="42" t="s">
        <v>46</v>
      </c>
      <c r="B16" s="42" t="s">
        <v>409</v>
      </c>
      <c r="C16" s="42" t="s">
        <v>424</v>
      </c>
      <c r="D16" s="42" t="s">
        <v>425</v>
      </c>
      <c r="E16" s="40" t="s">
        <v>357</v>
      </c>
      <c r="F16" s="43">
        <v>1</v>
      </c>
      <c r="G16" s="44">
        <v>23310</v>
      </c>
      <c r="H16" s="44">
        <v>23310</v>
      </c>
    </row>
    <row r="17" ht="29.9" customHeight="1" spans="1:8">
      <c r="A17" s="42" t="s">
        <v>46</v>
      </c>
      <c r="B17" s="42" t="s">
        <v>409</v>
      </c>
      <c r="C17" s="42" t="s">
        <v>426</v>
      </c>
      <c r="D17" s="42" t="s">
        <v>427</v>
      </c>
      <c r="E17" s="40" t="s">
        <v>357</v>
      </c>
      <c r="F17" s="43">
        <v>1</v>
      </c>
      <c r="G17" s="44">
        <v>3000</v>
      </c>
      <c r="H17" s="44">
        <v>3000</v>
      </c>
    </row>
    <row r="18" ht="29.9" customHeight="1" spans="1:8">
      <c r="A18" s="42" t="s">
        <v>46</v>
      </c>
      <c r="B18" s="42" t="s">
        <v>409</v>
      </c>
      <c r="C18" s="42" t="s">
        <v>428</v>
      </c>
      <c r="D18" s="42" t="s">
        <v>429</v>
      </c>
      <c r="E18" s="40" t="s">
        <v>357</v>
      </c>
      <c r="F18" s="43">
        <v>130</v>
      </c>
      <c r="G18" s="44">
        <v>3800</v>
      </c>
      <c r="H18" s="44">
        <v>494000</v>
      </c>
    </row>
    <row r="19" ht="29.9" customHeight="1" spans="1:8">
      <c r="A19" s="42" t="s">
        <v>46</v>
      </c>
      <c r="B19" s="42" t="s">
        <v>409</v>
      </c>
      <c r="C19" s="42" t="s">
        <v>430</v>
      </c>
      <c r="D19" s="42" t="s">
        <v>431</v>
      </c>
      <c r="E19" s="40" t="s">
        <v>357</v>
      </c>
      <c r="F19" s="43">
        <v>1</v>
      </c>
      <c r="G19" s="44">
        <v>16500</v>
      </c>
      <c r="H19" s="44">
        <v>16500</v>
      </c>
    </row>
    <row r="20" ht="29.9" customHeight="1" spans="1:8">
      <c r="A20" s="42" t="s">
        <v>46</v>
      </c>
      <c r="B20" s="42" t="s">
        <v>409</v>
      </c>
      <c r="C20" s="42" t="s">
        <v>432</v>
      </c>
      <c r="D20" s="42" t="s">
        <v>433</v>
      </c>
      <c r="E20" s="40" t="s">
        <v>357</v>
      </c>
      <c r="F20" s="43">
        <v>4</v>
      </c>
      <c r="G20" s="44">
        <v>2000</v>
      </c>
      <c r="H20" s="44">
        <v>8000</v>
      </c>
    </row>
    <row r="21" ht="29.9" customHeight="1" spans="1:8">
      <c r="A21" s="42" t="s">
        <v>46</v>
      </c>
      <c r="B21" s="42" t="s">
        <v>409</v>
      </c>
      <c r="C21" s="42" t="s">
        <v>434</v>
      </c>
      <c r="D21" s="42" t="s">
        <v>435</v>
      </c>
      <c r="E21" s="40" t="s">
        <v>357</v>
      </c>
      <c r="F21" s="43">
        <v>8</v>
      </c>
      <c r="G21" s="44">
        <v>10000</v>
      </c>
      <c r="H21" s="44">
        <v>80000</v>
      </c>
    </row>
    <row r="22" ht="29.9" customHeight="1" spans="1:8">
      <c r="A22" s="42" t="s">
        <v>46</v>
      </c>
      <c r="B22" s="42" t="s">
        <v>436</v>
      </c>
      <c r="C22" s="42" t="s">
        <v>364</v>
      </c>
      <c r="D22" s="42" t="s">
        <v>363</v>
      </c>
      <c r="E22" s="40" t="s">
        <v>437</v>
      </c>
      <c r="F22" s="43">
        <v>7</v>
      </c>
      <c r="G22" s="44">
        <v>2500</v>
      </c>
      <c r="H22" s="44">
        <v>17500</v>
      </c>
    </row>
    <row r="23" ht="29.9" customHeight="1" spans="1:8">
      <c r="A23" s="42" t="s">
        <v>46</v>
      </c>
      <c r="B23" s="42" t="s">
        <v>436</v>
      </c>
      <c r="C23" s="42" t="s">
        <v>364</v>
      </c>
      <c r="D23" s="42" t="s">
        <v>363</v>
      </c>
      <c r="E23" s="40" t="s">
        <v>437</v>
      </c>
      <c r="F23" s="43">
        <v>4</v>
      </c>
      <c r="G23" s="44">
        <v>3000</v>
      </c>
      <c r="H23" s="44">
        <v>12000</v>
      </c>
    </row>
    <row r="24" ht="29.9" customHeight="1" spans="1:8">
      <c r="A24" s="42" t="s">
        <v>46</v>
      </c>
      <c r="B24" s="42" t="s">
        <v>436</v>
      </c>
      <c r="C24" s="42" t="s">
        <v>438</v>
      </c>
      <c r="D24" s="42" t="s">
        <v>439</v>
      </c>
      <c r="E24" s="40" t="s">
        <v>357</v>
      </c>
      <c r="F24" s="43">
        <v>4</v>
      </c>
      <c r="G24" s="44">
        <v>3500</v>
      </c>
      <c r="H24" s="44">
        <v>14000</v>
      </c>
    </row>
    <row r="25" ht="29.9" customHeight="1" spans="1:8">
      <c r="A25" s="42" t="s">
        <v>46</v>
      </c>
      <c r="B25" s="42" t="s">
        <v>436</v>
      </c>
      <c r="C25" s="42" t="s">
        <v>438</v>
      </c>
      <c r="D25" s="42" t="s">
        <v>440</v>
      </c>
      <c r="E25" s="40" t="s">
        <v>357</v>
      </c>
      <c r="F25" s="43">
        <v>2</v>
      </c>
      <c r="G25" s="44">
        <v>3000</v>
      </c>
      <c r="H25" s="44">
        <v>6000</v>
      </c>
    </row>
    <row r="26" ht="29.9" customHeight="1" spans="1:8">
      <c r="A26" s="42" t="s">
        <v>46</v>
      </c>
      <c r="B26" s="42" t="s">
        <v>436</v>
      </c>
      <c r="C26" s="42" t="s">
        <v>441</v>
      </c>
      <c r="D26" s="42" t="s">
        <v>442</v>
      </c>
      <c r="E26" s="40" t="s">
        <v>357</v>
      </c>
      <c r="F26" s="43">
        <v>3</v>
      </c>
      <c r="G26" s="44">
        <v>2000</v>
      </c>
      <c r="H26" s="44">
        <v>6000</v>
      </c>
    </row>
    <row r="27" ht="29.9" customHeight="1" spans="1:8">
      <c r="A27" s="42" t="s">
        <v>46</v>
      </c>
      <c r="B27" s="42" t="s">
        <v>436</v>
      </c>
      <c r="C27" s="42" t="s">
        <v>441</v>
      </c>
      <c r="D27" s="42" t="s">
        <v>443</v>
      </c>
      <c r="E27" s="40" t="s">
        <v>357</v>
      </c>
      <c r="F27" s="43">
        <v>3</v>
      </c>
      <c r="G27" s="44">
        <v>9000</v>
      </c>
      <c r="H27" s="44">
        <v>27000</v>
      </c>
    </row>
    <row r="28" ht="29.9" customHeight="1" spans="1:8">
      <c r="A28" s="42" t="s">
        <v>46</v>
      </c>
      <c r="B28" s="42" t="s">
        <v>436</v>
      </c>
      <c r="C28" s="42" t="s">
        <v>441</v>
      </c>
      <c r="D28" s="42" t="s">
        <v>444</v>
      </c>
      <c r="E28" s="40" t="s">
        <v>357</v>
      </c>
      <c r="F28" s="43">
        <v>1</v>
      </c>
      <c r="G28" s="44">
        <v>2000</v>
      </c>
      <c r="H28" s="44">
        <v>2000</v>
      </c>
    </row>
    <row r="29" ht="29.9" customHeight="1" spans="1:8">
      <c r="A29" s="42" t="s">
        <v>46</v>
      </c>
      <c r="B29" s="42" t="s">
        <v>445</v>
      </c>
      <c r="C29" s="42" t="s">
        <v>359</v>
      </c>
      <c r="D29" s="42" t="s">
        <v>358</v>
      </c>
      <c r="E29" s="40" t="s">
        <v>360</v>
      </c>
      <c r="F29" s="43">
        <v>6</v>
      </c>
      <c r="G29" s="44">
        <v>1600</v>
      </c>
      <c r="H29" s="44">
        <v>9600</v>
      </c>
    </row>
    <row r="30" ht="20.15" customHeight="1" spans="1:8">
      <c r="A30" s="40" t="s">
        <v>31</v>
      </c>
      <c r="B30" s="40"/>
      <c r="C30" s="40"/>
      <c r="D30" s="40"/>
      <c r="E30" s="40"/>
      <c r="F30" s="43">
        <v>229</v>
      </c>
      <c r="G30" s="44"/>
      <c r="H30" s="44">
        <v>912600</v>
      </c>
    </row>
    <row r="31" ht="19.5" customHeight="1" spans="1:8">
      <c r="A31" s="42" t="s">
        <v>446</v>
      </c>
      <c r="B31" s="42"/>
      <c r="C31" s="42"/>
      <c r="D31" s="42"/>
      <c r="E31" s="42"/>
      <c r="F31" s="45"/>
      <c r="G31" s="46"/>
      <c r="H31" s="46"/>
    </row>
  </sheetData>
  <mergeCells count="9">
    <mergeCell ref="A2:H2"/>
    <mergeCell ref="F4:H4"/>
    <mergeCell ref="A30:E30"/>
    <mergeCell ref="A31:H31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F17" sqref="F17"/>
    </sheetView>
  </sheetViews>
  <sheetFormatPr defaultColWidth="9.14166666666667" defaultRowHeight="14.25" customHeight="1"/>
  <cols>
    <col min="1" max="1" width="16.3166666666667" customWidth="1"/>
    <col min="2" max="2" width="29.0333333333333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22"/>
      <c r="E1" s="22"/>
      <c r="F1" s="22"/>
      <c r="G1" s="22"/>
      <c r="K1" s="1" t="s">
        <v>447</v>
      </c>
    </row>
    <row r="2" ht="27.75" customHeight="1" spans="1:11">
      <c r="A2" s="30" t="s">
        <v>448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ht="13.5" customHeight="1" spans="1:11">
      <c r="A3" s="3" t="str">
        <f>"单位名称："&amp;"纳板河流域国家级自然保护区管理局"</f>
        <v>单位名称：纳板河流域国家级自然保护区管理局</v>
      </c>
      <c r="B3" s="4"/>
      <c r="C3" s="4"/>
      <c r="D3" s="4"/>
      <c r="E3" s="4"/>
      <c r="F3" s="4"/>
      <c r="G3" s="4"/>
      <c r="H3" s="5"/>
      <c r="I3" s="5"/>
      <c r="J3" s="5"/>
      <c r="K3" s="6" t="s">
        <v>2</v>
      </c>
    </row>
    <row r="4" ht="21.75" customHeight="1" spans="1:11">
      <c r="A4" s="7" t="s">
        <v>198</v>
      </c>
      <c r="B4" s="7" t="s">
        <v>140</v>
      </c>
      <c r="C4" s="7" t="s">
        <v>199</v>
      </c>
      <c r="D4" s="13" t="s">
        <v>141</v>
      </c>
      <c r="E4" s="13" t="s">
        <v>142</v>
      </c>
      <c r="F4" s="13" t="s">
        <v>143</v>
      </c>
      <c r="G4" s="13" t="s">
        <v>144</v>
      </c>
      <c r="H4" s="12" t="s">
        <v>31</v>
      </c>
      <c r="I4" s="8" t="s">
        <v>449</v>
      </c>
      <c r="J4" s="9"/>
      <c r="K4" s="10"/>
    </row>
    <row r="5" ht="21.75" customHeight="1" spans="1:11">
      <c r="A5" s="11"/>
      <c r="B5" s="11"/>
      <c r="C5" s="11"/>
      <c r="D5" s="23"/>
      <c r="E5" s="23"/>
      <c r="F5" s="23"/>
      <c r="G5" s="23"/>
      <c r="H5" s="31"/>
      <c r="I5" s="13" t="s">
        <v>34</v>
      </c>
      <c r="J5" s="13" t="s">
        <v>35</v>
      </c>
      <c r="K5" s="13" t="s">
        <v>36</v>
      </c>
    </row>
    <row r="6" ht="40.5" customHeight="1" spans="1:11">
      <c r="A6" s="24"/>
      <c r="B6" s="24"/>
      <c r="C6" s="24"/>
      <c r="D6" s="25"/>
      <c r="E6" s="25"/>
      <c r="F6" s="25"/>
      <c r="G6" s="25"/>
      <c r="H6" s="26"/>
      <c r="I6" s="25" t="s">
        <v>33</v>
      </c>
      <c r="J6" s="25"/>
      <c r="K6" s="25"/>
    </row>
    <row r="7" ht="15" customHeight="1" spans="1:11">
      <c r="A7" s="27">
        <v>1</v>
      </c>
      <c r="B7" s="27">
        <v>2</v>
      </c>
      <c r="C7" s="27">
        <v>3</v>
      </c>
      <c r="D7" s="27">
        <v>4</v>
      </c>
      <c r="E7" s="27">
        <v>5</v>
      </c>
      <c r="F7" s="27">
        <v>6</v>
      </c>
      <c r="G7" s="27">
        <v>7</v>
      </c>
      <c r="H7" s="27">
        <v>8</v>
      </c>
      <c r="I7" s="27">
        <v>9</v>
      </c>
      <c r="J7" s="32">
        <v>10</v>
      </c>
      <c r="K7" s="32">
        <v>11</v>
      </c>
    </row>
    <row r="8" ht="30.65" customHeight="1" spans="1:11">
      <c r="A8" s="33"/>
      <c r="B8" s="16"/>
      <c r="C8" s="33"/>
      <c r="D8" s="33"/>
      <c r="E8" s="33"/>
      <c r="F8" s="33"/>
      <c r="G8" s="33"/>
      <c r="H8" s="18"/>
      <c r="I8" s="18"/>
      <c r="J8" s="18"/>
      <c r="K8" s="18"/>
    </row>
    <row r="9" ht="30.65" customHeight="1" spans="1:11">
      <c r="A9" s="16"/>
      <c r="B9" s="16"/>
      <c r="C9" s="16"/>
      <c r="D9" s="16"/>
      <c r="E9" s="16"/>
      <c r="F9" s="16"/>
      <c r="G9" s="16"/>
      <c r="H9" s="18"/>
      <c r="I9" s="18"/>
      <c r="J9" s="18"/>
      <c r="K9" s="18"/>
    </row>
    <row r="10" ht="18.75" customHeight="1" spans="1:11">
      <c r="A10" s="34" t="s">
        <v>105</v>
      </c>
      <c r="B10" s="35"/>
      <c r="C10" s="35"/>
      <c r="D10" s="35"/>
      <c r="E10" s="35"/>
      <c r="F10" s="35"/>
      <c r="G10" s="36"/>
      <c r="H10" s="18"/>
      <c r="I10" s="18"/>
      <c r="J10" s="18"/>
      <c r="K10" s="18"/>
    </row>
    <row r="11" ht="18" customHeight="1" spans="1:11">
      <c r="A11" t="s">
        <v>450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2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333333333333" customWidth="1"/>
    <col min="5" max="7" width="27.0333333333333" customWidth="1"/>
  </cols>
  <sheetData>
    <row r="1" ht="13.5" customHeight="1" spans="1:7">
      <c r="D1" s="22"/>
      <c r="G1" s="1" t="s">
        <v>451</v>
      </c>
    </row>
    <row r="2" ht="27.75" customHeight="1" spans="1:7">
      <c r="A2" s="2" t="s">
        <v>452</v>
      </c>
      <c r="B2" s="2"/>
      <c r="C2" s="2"/>
      <c r="D2" s="2"/>
      <c r="E2" s="2"/>
      <c r="F2" s="2"/>
      <c r="G2" s="2"/>
    </row>
    <row r="3" ht="13.5" customHeight="1" spans="1:7">
      <c r="A3" s="3" t="str">
        <f>"单位名称："&amp;"纳板河流域国家级自然保护区管理局"</f>
        <v>单位名称：纳板河流域国家级自然保护区管理局</v>
      </c>
      <c r="B3" s="4"/>
      <c r="C3" s="4"/>
      <c r="D3" s="4"/>
      <c r="E3" s="5"/>
      <c r="F3" s="5"/>
      <c r="G3" s="6" t="s">
        <v>2</v>
      </c>
    </row>
    <row r="4" ht="21.75" customHeight="1" spans="1:7">
      <c r="A4" s="7" t="s">
        <v>199</v>
      </c>
      <c r="B4" s="7" t="s">
        <v>198</v>
      </c>
      <c r="C4" s="7" t="s">
        <v>140</v>
      </c>
      <c r="D4" s="13" t="s">
        <v>453</v>
      </c>
      <c r="E4" s="8" t="s">
        <v>34</v>
      </c>
      <c r="F4" s="9"/>
      <c r="G4" s="10"/>
    </row>
    <row r="5" ht="21.75" customHeight="1" spans="1:7">
      <c r="A5" s="11"/>
      <c r="B5" s="11"/>
      <c r="C5" s="11"/>
      <c r="D5" s="23"/>
      <c r="E5" s="12" t="s">
        <v>454</v>
      </c>
      <c r="F5" s="13" t="s">
        <v>455</v>
      </c>
      <c r="G5" s="13" t="s">
        <v>456</v>
      </c>
    </row>
    <row r="6" ht="40.5" customHeight="1" spans="1:7">
      <c r="A6" s="24"/>
      <c r="B6" s="24"/>
      <c r="C6" s="24"/>
      <c r="D6" s="25"/>
      <c r="E6" s="26"/>
      <c r="F6" s="25" t="s">
        <v>33</v>
      </c>
      <c r="G6" s="25"/>
    </row>
    <row r="7" ht="15" customHeight="1" spans="1:7">
      <c r="A7" s="27">
        <v>1</v>
      </c>
      <c r="B7" s="27">
        <v>2</v>
      </c>
      <c r="C7" s="27">
        <v>3</v>
      </c>
      <c r="D7" s="27">
        <v>4</v>
      </c>
      <c r="E7" s="27">
        <v>5</v>
      </c>
      <c r="F7" s="27">
        <v>6</v>
      </c>
      <c r="G7" s="27">
        <v>7</v>
      </c>
    </row>
    <row r="8" ht="29.9" customHeight="1" spans="1:7">
      <c r="A8" s="16" t="s">
        <v>46</v>
      </c>
      <c r="B8" s="17"/>
      <c r="C8" s="17"/>
      <c r="D8" s="16"/>
      <c r="E8" s="18">
        <v>760000</v>
      </c>
      <c r="F8" s="18">
        <v>760000</v>
      </c>
      <c r="G8" s="18">
        <v>760000</v>
      </c>
    </row>
    <row r="9" ht="29.9" customHeight="1" spans="1:7">
      <c r="A9" s="16"/>
      <c r="B9" s="16" t="s">
        <v>457</v>
      </c>
      <c r="C9" s="16" t="s">
        <v>207</v>
      </c>
      <c r="D9" s="16" t="s">
        <v>458</v>
      </c>
      <c r="E9" s="18">
        <v>610000</v>
      </c>
      <c r="F9" s="18">
        <v>610000</v>
      </c>
      <c r="G9" s="18">
        <v>610000</v>
      </c>
    </row>
    <row r="10" ht="29.9" customHeight="1" spans="1:7">
      <c r="A10" s="28"/>
      <c r="B10" s="16" t="s">
        <v>457</v>
      </c>
      <c r="C10" s="16" t="s">
        <v>226</v>
      </c>
      <c r="D10" s="16" t="s">
        <v>458</v>
      </c>
      <c r="E10" s="18">
        <v>100000</v>
      </c>
      <c r="F10" s="18">
        <v>100000</v>
      </c>
      <c r="G10" s="18">
        <v>100000</v>
      </c>
    </row>
    <row r="11" ht="29.9" customHeight="1" spans="1:7">
      <c r="A11" s="28"/>
      <c r="B11" s="16" t="s">
        <v>457</v>
      </c>
      <c r="C11" s="16" t="s">
        <v>228</v>
      </c>
      <c r="D11" s="16" t="s">
        <v>458</v>
      </c>
      <c r="E11" s="18">
        <v>50000</v>
      </c>
      <c r="F11" s="18">
        <v>50000</v>
      </c>
      <c r="G11" s="18">
        <v>50000</v>
      </c>
    </row>
    <row r="12" ht="18.75" customHeight="1" spans="1:7">
      <c r="A12" s="20" t="s">
        <v>31</v>
      </c>
      <c r="B12" s="21" t="s">
        <v>459</v>
      </c>
      <c r="C12" s="21"/>
      <c r="D12" s="29"/>
      <c r="E12" s="18">
        <v>760000</v>
      </c>
      <c r="F12" s="18">
        <v>760000</v>
      </c>
      <c r="G12" s="18">
        <v>760000</v>
      </c>
    </row>
  </sheetData>
  <mergeCells count="11">
    <mergeCell ref="A2:G2"/>
    <mergeCell ref="A3:D3"/>
    <mergeCell ref="E4:G4"/>
    <mergeCell ref="A12:D12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10"/>
  <sheetViews>
    <sheetView showZeros="0" workbookViewId="0">
      <selection activeCell="D18" sqref="D18"/>
    </sheetView>
  </sheetViews>
  <sheetFormatPr defaultColWidth="9.14166666666667" defaultRowHeight="14.25" customHeight="1" outlineLevelCol="5"/>
  <cols>
    <col min="1" max="1" width="37.7416666666667" customWidth="1"/>
    <col min="2" max="2" width="37.6" customWidth="1"/>
    <col min="3" max="3" width="27.0333333333333" customWidth="1"/>
    <col min="4" max="4" width="27" customWidth="1"/>
    <col min="5" max="6" width="27.0333333333333" customWidth="1"/>
  </cols>
  <sheetData>
    <row r="1" ht="13.5" customHeight="1" spans="1:6">
      <c r="F1" s="1" t="s">
        <v>460</v>
      </c>
    </row>
    <row r="2" ht="27.75" customHeight="1" spans="1:6">
      <c r="A2" s="2" t="s">
        <v>461</v>
      </c>
      <c r="B2" s="2"/>
      <c r="C2" s="2"/>
      <c r="D2" s="2"/>
      <c r="E2" s="2"/>
      <c r="F2" s="2"/>
    </row>
    <row r="3" ht="13.5" customHeight="1" spans="1:6">
      <c r="A3" s="3" t="str">
        <f>"单位名称："&amp;"纳板河流域国家级自然保护区管理局"</f>
        <v>单位名称：纳板河流域国家级自然保护区管理局</v>
      </c>
      <c r="B3" s="4"/>
      <c r="C3" s="5"/>
      <c r="D3" s="5"/>
      <c r="E3" s="5"/>
      <c r="F3" s="6" t="s">
        <v>2</v>
      </c>
    </row>
    <row r="4" ht="21.75" customHeight="1" spans="1:6">
      <c r="A4" s="7" t="s">
        <v>199</v>
      </c>
      <c r="B4" s="7" t="s">
        <v>140</v>
      </c>
      <c r="C4" s="8" t="s">
        <v>34</v>
      </c>
      <c r="D4" s="9"/>
      <c r="E4" s="9"/>
      <c r="F4" s="10"/>
    </row>
    <row r="5" ht="21.75" customHeight="1" spans="1:6">
      <c r="A5" s="11"/>
      <c r="B5" s="11"/>
      <c r="C5" s="12" t="s">
        <v>31</v>
      </c>
      <c r="D5" s="12" t="s">
        <v>454</v>
      </c>
      <c r="E5" s="13" t="s">
        <v>455</v>
      </c>
      <c r="F5" s="13" t="s">
        <v>456</v>
      </c>
    </row>
    <row r="6" ht="15" customHeight="1" spans="1:6">
      <c r="A6" s="14">
        <v>1</v>
      </c>
      <c r="B6" s="14">
        <v>2</v>
      </c>
      <c r="C6" s="15" t="s">
        <v>462</v>
      </c>
      <c r="D6" s="14">
        <v>4</v>
      </c>
      <c r="E6" s="14">
        <v>5</v>
      </c>
      <c r="F6" s="14">
        <v>6</v>
      </c>
    </row>
    <row r="7" ht="29.9" customHeight="1" spans="1:6">
      <c r="A7" s="16"/>
      <c r="B7" s="17"/>
      <c r="C7" s="18"/>
      <c r="D7" s="19"/>
      <c r="E7" s="18"/>
      <c r="F7" s="18"/>
    </row>
    <row r="8" ht="29.9" customHeight="1" spans="1:6">
      <c r="A8" s="16"/>
      <c r="B8" s="16"/>
      <c r="C8" s="18"/>
      <c r="D8" s="19"/>
      <c r="E8" s="18"/>
      <c r="F8" s="18"/>
    </row>
    <row r="9" ht="21.95" customHeight="1" spans="1:6">
      <c r="A9" s="20" t="s">
        <v>31</v>
      </c>
      <c r="B9" s="21"/>
      <c r="C9" s="18"/>
      <c r="D9" s="19"/>
      <c r="E9" s="18"/>
      <c r="F9" s="18"/>
    </row>
    <row r="10" ht="18" customHeight="1" spans="1:6">
      <c r="A10" t="s">
        <v>463</v>
      </c>
    </row>
  </sheetData>
  <mergeCells count="6">
    <mergeCell ref="A2:F2"/>
    <mergeCell ref="A3:B3"/>
    <mergeCell ref="C4:F4"/>
    <mergeCell ref="A9:B9"/>
    <mergeCell ref="A4:A5"/>
    <mergeCell ref="B4:B5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  <vt:lpstr>省级政务信息化建设类项目预算表13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2026-02-10T02:57:00Z</dcterms:created>
  <dcterms:modified xsi:type="dcterms:W3CDTF">2026-02-13T03:40:27Z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98004ABB4E9449EDA96DCED0917E12CF_13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