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<sst xmlns="http://schemas.openxmlformats.org/spreadsheetml/2006/main" count="873" uniqueCount="383">
  <si>
    <t>预算01-1表</t>
  </si>
  <si>
    <t>2026年部门财务收支预算总表</t>
  </si>
  <si>
    <t>单位：元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</si>
  <si>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</si>
  <si>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</si>
  <si>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</si>
  <si>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</si>
  <si>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</si>
  <si>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</si>
  <si>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</si>
  <si>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</si>
  <si>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</si>
  <si>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</si>
  <si>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1.事业收入</t>
  </si>
  <si>
    <t>2.事业单位经营收入</t>
  </si>
  <si>
    <t>3.上级补助收入</t>
  </si>
  <si>
    <t>4.附属单位上缴收入</t>
  </si>
  <si>
    <t>5.其他收入</t>
  </si>
  <si>
    <t>本年收入合计</t>
  </si>
  <si>
    <t>本年支出合计</t>
  </si>
  <si>
    <t>上年结转结余</t>
  </si>
  <si>
    <t>年终结转结余</t>
  </si>
  <si>
    <t>1.财政拨款结转结余</t>
  </si>
  <si>
    <t>2.非财政拨款结余</t>
  </si>
  <si>
    <t>收  入  总  计</t>
  </si>
  <si>
    <t>支 出 总 计</t>
  </si>
  <si>
    <t>预算01-2表</t>
  </si>
  <si>
    <t>2026年部门收入预算表</t>
  </si>
  <si>
    <t>单位:元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</si>
  <si>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</si>
  <si>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</si>
  <si>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</si>
  <si>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</si>
  <si>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</si>
  <si>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</si>
  <si>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</si>
  <si>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</si>
  <si>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</si>
  <si>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</si>
  <si>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</si>
  <si>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</si>
  <si>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</si>
  <si>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</si>
  <si>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</si>
  <si>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</si>
  <si>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169033</t>
  </si>
  <si>
    <t>云南省林业双中心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</si>
  <si>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</si>
  <si>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</si>
  <si>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</si>
  <si>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</si>
  <si>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</si>
  <si>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</si>
  <si>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</si>
  <si>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</si>
  <si>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</si>
  <si>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</si>
  <si>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</si>
  <si>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</si>
  <si>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</si>
  <si>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</si>
  <si>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</si>
  <si>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</si>
  <si>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</si>
  <si>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</si>
  <si>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</si>
  <si>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</si>
  <si>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</si>
  <si>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</si>
  <si>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</si>
  <si>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</si>
  <si>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</si>
  <si>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</si>
  <si>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</si>
  <si>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</si>
  <si>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</si>
  <si>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</si>
  <si>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</si>
  <si>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</si>
  <si>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</si>
  <si>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</si>
  <si>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</si>
  <si>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</si>
  <si>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</si>
  <si>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</si>
  <si>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21302</t>
  </si>
  <si>
    <t>林业和草原</t>
  </si>
  <si>
    <t>2130223</t>
  </si>
  <si>
    <t>信息管理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</si>
  <si>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</si>
  <si>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</si>
  <si>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</si>
  <si>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</si>
  <si>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</si>
  <si>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</si>
  <si>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</si>
  <si>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</si>
  <si>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</si>
  <si>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</si>
  <si>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</si>
  <si>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</si>
  <si>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</si>
  <si>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</si>
  <si>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</si>
  <si>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</si>
  <si>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</si>
  <si>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</si>
  <si>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</si>
  <si>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</si>
  <si>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</si>
  <si>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</si>
  <si>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</si>
  <si>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</si>
  <si>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</si>
  <si>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</si>
  <si>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</si>
  <si>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</si>
  <si>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</si>
  <si>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</si>
  <si>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</si>
  <si>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</si>
  <si>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</si>
  <si>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</si>
  <si>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</si>
  <si>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</si>
  <si>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</si>
  <si>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</si>
  <si>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</si>
  <si>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</si>
  <si>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</si>
  <si>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</si>
  <si>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</si>
  <si>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</si>
  <si>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</si>
  <si>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</si>
  <si>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</si>
  <si>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</si>
  <si>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</si>
  <si>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</si>
  <si>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</si>
  <si>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</si>
  <si>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</si>
  <si>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</si>
  <si>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530000210000000024916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</si>
  <si>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</si>
  <si>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</si>
  <si>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</si>
  <si>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</si>
  <si>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</si>
  <si>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</si>
  <si>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</si>
  <si>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</si>
  <si>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</si>
  <si>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530000210000000024917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</si>
  <si>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</si>
  <si>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</si>
  <si>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</si>
  <si>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</si>
  <si>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</si>
  <si>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</si>
  <si>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</si>
  <si>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</si>
  <si>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</si>
  <si>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530000210000000024919</t>
  </si>
  <si>
    <t>30113</t>
  </si>
  <si>
    <t>530000210000000024924</t>
  </si>
  <si>
    <t>30217</t>
  </si>
  <si>
    <t>530000210000000024926</t>
  </si>
  <si>
    <t>工会经费</t>
  </si>
  <si>
    <t>30228</t>
  </si>
  <si>
    <t>530000210000000024927</t>
  </si>
  <si>
    <t>一般公用经费</t>
  </si>
  <si>
    <t>30201</t>
  </si>
  <si>
    <t>办公费</t>
  </si>
  <si>
    <t>30211</t>
  </si>
  <si>
    <t>差旅费</t>
  </si>
  <si>
    <t>30299</t>
  </si>
  <si>
    <t>其他商品和服务支出</t>
  </si>
  <si>
    <t>31002</t>
  </si>
  <si>
    <t>办公设备购置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</si>
  <si>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</si>
  <si>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</si>
  <si>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</si>
  <si>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</si>
  <si>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</si>
  <si>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</si>
  <si>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云南省林草基础信息化服务项目补助资金</t>
  </si>
  <si>
    <t>专项业务类</t>
  </si>
  <si>
    <t>530000221100000149961</t>
  </si>
  <si>
    <t>30207</t>
  </si>
  <si>
    <t>邮电费</t>
  </si>
  <si>
    <t>30213</t>
  </si>
  <si>
    <t>维修（护）费</t>
  </si>
  <si>
    <t>30214</t>
  </si>
  <si>
    <t>租赁费</t>
  </si>
  <si>
    <t>30216</t>
  </si>
  <si>
    <t>培训费</t>
  </si>
  <si>
    <t>30226</t>
  </si>
  <si>
    <t>劳务费</t>
  </si>
  <si>
    <t>30227</t>
  </si>
  <si>
    <t>委托业务费</t>
  </si>
  <si>
    <t>政务信息化建设项目补助资金</t>
  </si>
  <si>
    <t>事业发展类</t>
  </si>
  <si>
    <t>530000251100003236149</t>
  </si>
  <si>
    <t>31007</t>
  </si>
  <si>
    <t>信息网络及软件购置更新</t>
  </si>
  <si>
    <t>政务信息化运维服务项目补助资金</t>
  </si>
  <si>
    <t>专业信息系统运行维护费</t>
  </si>
  <si>
    <t>530000251100003236274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</si>
  <si>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</si>
  <si>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</si>
  <si>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</si>
  <si>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</si>
  <si>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</si>
  <si>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</si>
  <si>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</si>
  <si>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</si>
  <si>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</si>
  <si>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</si>
  <si>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</si>
  <si>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</si>
  <si>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通过开展政务信息化运维服务项目，加强对省林草局信息化系统的机房环境、网络、服务器、存储、信息安全等重要设备以及操作系统、数据库、虚拟化系统、应用系统的管理，做好省林草局机关办公基础信息服务。保障省林草局电子化办公需求，全年公文系统处理公文数量达50000份；保障省林草局互联网网络接入需求，通线线路可用率在99%以上；保障省林草局中心机房和系统安全运行，做好信息公开、宣传展示窗口作用；全年运维巡检工作记录在12份以上，做好日常巡检和月底综合巡检工作并做好记录；能够防范化解网络安全风险，按要求对各网站和系统进行等保测评备案，保障无安全、泄密等严重事故发生，保障机关网络信息安全。</t>
  </si>
  <si>
    <t>产出指标</t>
  </si>
  <si>
    <t>数量指标</t>
  </si>
  <si>
    <t>运维巡检工作记录</t>
  </si>
  <si>
    <t>&gt;=</t>
  </si>
  <si>
    <t>12</t>
  </si>
  <si>
    <t>份</t>
  </si>
  <si>
    <t>定量指标</t>
  </si>
  <si>
    <t>反映每年运维巡检工作</t>
  </si>
  <si>
    <t>通过开展政务信息化运维服务项目，加强对省林草局信息化系统的机房环境、网络、服务器、存储、信息安全等重要设备以及操作系统、数据库、虚拟化系统、应用系统的管理，做好省林草局机关办公基础信息服务。保障省林草局电子化办公需求，全年公文系统处理公文数量达50000份；保障省林草局互联网网络接入需求，通线线路可用率在99%以上；保障省林草局中心机房和系统安全运行，做好信息公开、宣传展示窗口作用；全年运维巡检工作记录在12份以上，做好日常巡检和月底综合巡检工作并作好记录；能够防范化解网络安全风险，按要求对各网站和系统进行等保测评备案，保障无安全、泄密等严重事故发生，保障机关网络信息安全。</t>
  </si>
  <si>
    <t>公文系统处理公文数量</t>
  </si>
  <si>
    <t>50000</t>
  </si>
  <si>
    <t>件</t>
  </si>
  <si>
    <t>检查公文系统处理公文的数量</t>
  </si>
  <si>
    <t>质量指标</t>
  </si>
  <si>
    <t>通线线路可用率</t>
  </si>
  <si>
    <t>99</t>
  </si>
  <si>
    <t>%</t>
  </si>
  <si>
    <t>反映通线线路的正常使用率</t>
  </si>
  <si>
    <t>数字林业展厅LED屏幕可用率</t>
  </si>
  <si>
    <t>98</t>
  </si>
  <si>
    <t>反映LED屏幕正常工作情况</t>
  </si>
  <si>
    <t>效益指标</t>
  </si>
  <si>
    <t>社会效益</t>
  </si>
  <si>
    <t>系统全年稳定运行时长率</t>
  </si>
  <si>
    <t>95</t>
  </si>
  <si>
    <t>反映各运维系统的运行情况，保障系统稳定运行，提供社会效益。</t>
  </si>
  <si>
    <t>满意度指标</t>
  </si>
  <si>
    <t>服务对象满意度</t>
  </si>
  <si>
    <t>电子公文系统用户满意度</t>
  </si>
  <si>
    <t>90</t>
  </si>
  <si>
    <t>反映省林草局干部职工对电子公文系统使用体验和运维服务满意度</t>
  </si>
  <si>
    <t>保障双中心日常信息化建设需要，开展信息化业务骨干培训1次，提高全省林草工作人员信息化水平，推进林草信息化建设；运维好局门户网站，全年网站发布信息2000条以上，做好信息公开、宣传展示窗口作用；开展数字林业展厅运维，做好对外展示窗口；WPS和相关浏览器授权点位安装率在95%以上，落实国产化相关要求；做到局门户网站群众来信全回复以及保持服务对象85%以上满意度，做好信息化支撑和服务工作。</t>
  </si>
  <si>
    <t>开展信息化业务骨干培训</t>
  </si>
  <si>
    <t>1.00</t>
  </si>
  <si>
    <t>次</t>
  </si>
  <si>
    <t>完成2026年度信息化业务骨干培训。</t>
  </si>
  <si>
    <t>网站发布动态信息</t>
  </si>
  <si>
    <t>2000</t>
  </si>
  <si>
    <t>条</t>
  </si>
  <si>
    <t>检查网站发布动态信息的数量。</t>
  </si>
  <si>
    <t>授权点位安装率</t>
  </si>
  <si>
    <t>反映国产浏览器授权安装完成率</t>
  </si>
  <si>
    <t>网站故障时长率</t>
  </si>
  <si>
    <t>&lt;=</t>
  </si>
  <si>
    <t>反映网站正常运行情况</t>
  </si>
  <si>
    <t>局门户网站群众来信回复</t>
  </si>
  <si>
    <t>=</t>
  </si>
  <si>
    <t>100</t>
  </si>
  <si>
    <t>检查局门户网站群众来信回复率。</t>
  </si>
  <si>
    <t>服务对象对影像产品和服务态度的满意情况。</t>
  </si>
  <si>
    <t>通过开展政务信息化建设项目，建设完成中央预算内投资项目、中央财政林草资金项目及省级财政林草资金项目库，包括储备管理、计划管理、设计（实施方案）管理、实施管理、监督管理、综合监控等，完成与国家及省级有关平台对接；同时做好系统推广和运行维护工作，保障系统稳定，资金管理系统用户量达500户、推广用户达145户以上。</t>
  </si>
  <si>
    <t>用户量</t>
  </si>
  <si>
    <t>500</t>
  </si>
  <si>
    <t>人</t>
  </si>
  <si>
    <t>资金管理系统上线后用户数量</t>
  </si>
  <si>
    <t>访问量</t>
  </si>
  <si>
    <t>10000</t>
  </si>
  <si>
    <t>人次</t>
  </si>
  <si>
    <t>资金管理系统月访问量（含公众查询）</t>
  </si>
  <si>
    <t>系统故可用率</t>
  </si>
  <si>
    <t>反映一体化平台正常运行情况</t>
  </si>
  <si>
    <t>推广数量</t>
  </si>
  <si>
    <t>145</t>
  </si>
  <si>
    <t>个</t>
  </si>
  <si>
    <t>资金管理系统在全省各林业和草原主管部门推广数量</t>
  </si>
  <si>
    <t>系统用户满意度</t>
  </si>
  <si>
    <t>反映系统用户对系统使用情况的满意度</t>
  </si>
  <si>
    <t>预算06表</t>
  </si>
  <si>
    <t>2026年政府性基金预算支出预算表</t>
  </si>
  <si>
    <t>政府性基金预算支出</t>
  </si>
  <si>
    <t>备注：云南省林业双中心2026年度无政府性基金预算支出预算，故该表为空表，特此说明。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</si>
  <si>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</si>
  <si>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</si>
  <si>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</si>
  <si>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</si>
  <si>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</si>
  <si>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</si>
  <si>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</si>
  <si>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</si>
  <si>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</si>
  <si>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</si>
  <si>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</si>
  <si>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</si>
  <si>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省林草局下属双中心信创项目</t>
  </si>
  <si>
    <t>A02010108 便携式计算机</t>
  </si>
  <si>
    <t>台</t>
  </si>
  <si>
    <t>云南省林草局林草资金项目管理系统建设2026年项目</t>
  </si>
  <si>
    <t>C16010000 软件开发服务</t>
  </si>
  <si>
    <t>项</t>
  </si>
  <si>
    <t>云南省林草局互联网网络线路租赁2026年项目</t>
  </si>
  <si>
    <t>C17010200 网络接入服务</t>
  </si>
  <si>
    <t>云南省林草局2026年系统运维服务项目</t>
  </si>
  <si>
    <t>C16070000 运行维护服务</t>
  </si>
  <si>
    <t>预算08表</t>
  </si>
  <si>
    <t>2026年部门政府购买服务预算表</t>
  </si>
  <si>
    <t>政府购买服务项目</t>
  </si>
  <si>
    <t>政府购买服务目录</t>
  </si>
  <si>
    <t>备注：云南省林业双中心2026年度无政府购买服务预算，故该表为空表，特此说明。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</si>
  <si>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</si>
  <si>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</si>
  <si>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</si>
  <si>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</si>
  <si>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</si>
  <si>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</si>
  <si>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</si>
  <si>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</si>
  <si>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</si>
  <si>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</si>
  <si>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</si>
  <si>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</si>
  <si>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</si>
  <si>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</si>
  <si>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</si>
  <si>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</si>
  <si>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</si>
  <si>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</si>
  <si>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</si>
  <si>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</si>
  <si>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</si>
  <si>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</si>
  <si>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</si>
  <si>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</si>
  <si>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</si>
  <si>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备注：云南省林业双中心2026年度无省对下转移支付预算，故该表为空表，特此说明。</t>
  </si>
  <si>
    <t>预算09-2表</t>
  </si>
  <si>
    <t>2026年省对下转移支付绩效目标表</t>
  </si>
  <si>
    <t>备注：云南省林业双中心2026年度无省对下转移支付绩效目标，故该表为空表，特此说明。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</si>
  <si>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</si>
  <si>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</si>
  <si>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</si>
  <si>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</si>
  <si>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</si>
  <si>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</si>
  <si>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</si>
  <si>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</si>
  <si>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</si>
  <si>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</si>
  <si>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</si>
  <si>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</si>
  <si>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笔记本电脑</t>
  </si>
  <si>
    <t>无形资产</t>
  </si>
  <si>
    <t>A08060303 应用软件</t>
  </si>
  <si>
    <t>数据库</t>
  </si>
  <si>
    <t>套</t>
  </si>
  <si>
    <t>云南省林业和草原局林草资金项目管理系统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</si>
  <si>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</si>
  <si>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</si>
  <si>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</si>
  <si>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</si>
  <si>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备注：云南省林业双中心2026年度无中央转移支付补助项目支出预算，故该表为空表，特此说明。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</si>
  <si>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</si>
  <si>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</si>
  <si>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</si>
  <si>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</si>
  <si>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</si>
  <si>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</si>
  <si>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>223 专业信息系统运行维护费</t>
  </si>
  <si>
    <t>本级</t>
  </si>
  <si>
    <t>311 专项业务类</t>
  </si>
  <si>
    <t>313 事业发展类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</si>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</sst>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2" borderId="1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7" applyNumberFormat="0" applyAlignment="0" applyProtection="0">
      <alignment vertical="center"/>
    </xf>
    <xf numFmtId="0" fontId="31" fillId="4" borderId="18" applyNumberFormat="0" applyAlignment="0" applyProtection="0">
      <alignment vertical="center"/>
    </xf>
    <xf numFmtId="0" fontId="32" fillId="4" borderId="17" applyNumberFormat="0" applyAlignment="0" applyProtection="0">
      <alignment vertical="center"/>
    </xf>
    <xf numFmtId="0" fontId="33" fillId="5" borderId="19" applyNumberFormat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49" fontId="5" fillId="0" borderId="7" xfId="50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7" sqref="A7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68"/>
      <c r="C2" s="168"/>
      <c r="D2" s="168"/>
    </row>
    <row r="3" ht="21" customHeight="1" spans="1:4">
      <c r="A3" s="93" t="str">
        <f>"单位名称："&amp;"云南省林业双中心"</f>
        <v>单位名称：云南省林业双中心</v>
      </c>
      <c r="B3" s="133"/>
      <c r="C3" s="133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11646881.78</v>
      </c>
      <c r="C7" s="23" t="str">
        <f>"一"&amp;"、"&amp;"社会保障和就业支出"</f>
        <v>一、社会保障和就业支出</v>
      </c>
      <c r="D7" s="120">
        <v>613462.56</v>
      </c>
    </row>
    <row r="8" ht="25.4" customHeight="1" spans="1:4">
      <c r="A8" s="144" t="s">
        <v>9</v>
      </c>
      <c r="B8" s="120"/>
      <c r="C8" s="23" t="str">
        <f>"二"&amp;"、"&amp;"卫生健康支出"</f>
        <v>二、卫生健康支出</v>
      </c>
      <c r="D8" s="120">
        <v>560656.85</v>
      </c>
    </row>
    <row r="9" ht="25.4" customHeight="1" spans="1:4">
      <c r="A9" s="144" t="s">
        <v>10</v>
      </c>
      <c r="B9" s="120"/>
      <c r="C9" s="23" t="str">
        <f>"三"&amp;"、"&amp;"农林水支出"</f>
        <v>三、农林水支出</v>
      </c>
      <c r="D9" s="120">
        <v>10343921.89</v>
      </c>
    </row>
    <row r="10" ht="25.4" customHeight="1" spans="1:4">
      <c r="A10" s="144" t="s">
        <v>11</v>
      </c>
      <c r="B10" s="88"/>
      <c r="C10" s="23" t="str">
        <f>"四"&amp;"、"&amp;"住房保障支出"</f>
        <v>四、住房保障支出</v>
      </c>
      <c r="D10" s="120">
        <v>417593.48</v>
      </c>
    </row>
    <row r="11" ht="25.4" customHeight="1" spans="1:4">
      <c r="A11" s="144" t="s">
        <v>12</v>
      </c>
      <c r="B11" s="120"/>
      <c r="C11" s="23"/>
      <c r="D11" s="120"/>
    </row>
    <row r="12" ht="25.4" customHeight="1" spans="1:4">
      <c r="A12" s="144" t="s">
        <v>13</v>
      </c>
      <c r="B12" s="88"/>
      <c r="C12" s="23"/>
      <c r="D12" s="120"/>
    </row>
    <row r="13" ht="25.4" customHeight="1" spans="1:4">
      <c r="A13" s="144" t="s">
        <v>14</v>
      </c>
      <c r="B13" s="88"/>
      <c r="C13" s="23"/>
      <c r="D13" s="120"/>
    </row>
    <row r="14" ht="25.4" customHeight="1" spans="1:4">
      <c r="A14" s="144" t="s">
        <v>15</v>
      </c>
      <c r="B14" s="88"/>
      <c r="C14" s="23"/>
      <c r="D14" s="120"/>
    </row>
    <row r="15" ht="25.4" customHeight="1" spans="1:4">
      <c r="A15" s="169" t="s">
        <v>16</v>
      </c>
      <c r="B15" s="88"/>
      <c r="C15" s="23"/>
      <c r="D15" s="120"/>
    </row>
    <row r="16" ht="25.4" customHeight="1" spans="1:4">
      <c r="A16" s="169" t="s">
        <v>17</v>
      </c>
      <c r="B16" s="120"/>
      <c r="C16" s="23"/>
      <c r="D16" s="120"/>
    </row>
    <row r="17" ht="25.4" customHeight="1" spans="1:4">
      <c r="A17" s="170" t="s">
        <v>18</v>
      </c>
      <c r="B17" s="140">
        <v>11646881.78</v>
      </c>
      <c r="C17" s="141" t="s">
        <v>19</v>
      </c>
      <c r="D17" s="140">
        <v>11935634.78</v>
      </c>
    </row>
    <row r="18" ht="25.4" customHeight="1" spans="1:4">
      <c r="A18" s="171" t="s">
        <v>20</v>
      </c>
      <c r="B18" s="140">
        <v>288753</v>
      </c>
      <c r="C18" s="172" t="s">
        <v>21</v>
      </c>
      <c r="D18" s="173"/>
    </row>
    <row r="19" ht="25.4" customHeight="1" spans="1:4">
      <c r="A19" s="174" t="s">
        <v>22</v>
      </c>
      <c r="B19" s="120">
        <v>288753</v>
      </c>
      <c r="C19" s="142" t="s">
        <v>22</v>
      </c>
      <c r="D19" s="88"/>
    </row>
    <row r="20" ht="25.4" customHeight="1" spans="1:4">
      <c r="A20" s="174" t="s">
        <v>23</v>
      </c>
      <c r="B20" s="120"/>
      <c r="C20" s="142" t="s">
        <v>23</v>
      </c>
      <c r="D20" s="88"/>
    </row>
    <row r="21" ht="25.4" customHeight="1" spans="1:4">
      <c r="A21" s="175" t="s">
        <v>24</v>
      </c>
      <c r="B21" s="140">
        <v>11935634.78</v>
      </c>
      <c r="C21" s="141" t="s">
        <v>25</v>
      </c>
      <c r="D21" s="136">
        <v>11935634.78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topLeftCell="I1" workbookViewId="0">
      <selection activeCell="R3" sqref="R3:S3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7"/>
      <c r="C2" s="27"/>
      <c r="D2" s="27"/>
      <c r="E2" s="27"/>
      <c r="F2" s="27"/>
      <c r="G2" s="27"/>
      <c r="H2" s="27"/>
      <c r="I2" s="27"/>
      <c r="J2" s="46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3" t="str">
        <f>"单位名称："&amp;"云南省林业双中心"</f>
        <v>单位名称：云南省林业双中心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 t="s">
        <v>28</v>
      </c>
    </row>
    <row r="4" ht="18.75" customHeight="1" spans="1:19">
      <c r="A4" s="150" t="s">
        <v>29</v>
      </c>
      <c r="B4" s="151" t="s">
        <v>30</v>
      </c>
      <c r="C4" s="151" t="s">
        <v>31</v>
      </c>
      <c r="D4" s="152" t="s">
        <v>32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33</v>
      </c>
      <c r="E5" s="157" t="s">
        <v>34</v>
      </c>
      <c r="F5" s="157" t="s">
        <v>35</v>
      </c>
      <c r="G5" s="157" t="s">
        <v>36</v>
      </c>
      <c r="H5" s="157" t="s">
        <v>37</v>
      </c>
      <c r="I5" s="158" t="s">
        <v>38</v>
      </c>
      <c r="J5" s="159"/>
      <c r="K5" s="158" t="s">
        <v>39</v>
      </c>
      <c r="L5" s="158" t="s">
        <v>40</v>
      </c>
      <c r="M5" s="158" t="s">
        <v>41</v>
      </c>
      <c r="N5" s="160" t="s">
        <v>42</v>
      </c>
      <c r="O5" s="161" t="s">
        <v>33</v>
      </c>
      <c r="P5" s="161" t="s">
        <v>34</v>
      </c>
      <c r="Q5" s="161" t="s">
        <v>35</v>
      </c>
      <c r="R5" s="161" t="s">
        <v>36</v>
      </c>
      <c r="S5" s="161" t="s">
        <v>43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33</v>
      </c>
      <c r="J6" s="164" t="s">
        <v>44</v>
      </c>
      <c r="K6" s="164" t="s">
        <v>39</v>
      </c>
      <c r="L6" s="164" t="s">
        <v>40</v>
      </c>
      <c r="M6" s="164" t="s">
        <v>41</v>
      </c>
      <c r="N6" s="164" t="s">
        <v>42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9">
        <v>10</v>
      </c>
      <c r="K7" s="29">
        <v>11</v>
      </c>
      <c r="L7" s="165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45</v>
      </c>
      <c r="B8" s="30" t="s">
        <v>46</v>
      </c>
      <c r="C8" s="22">
        <v>11935634.78</v>
      </c>
      <c r="D8" s="120">
        <v>11646881.78</v>
      </c>
      <c r="E8" s="88">
        <v>11646881.78</v>
      </c>
      <c r="F8" s="88"/>
      <c r="G8" s="88"/>
      <c r="H8" s="88"/>
      <c r="I8" s="88"/>
      <c r="J8" s="88"/>
      <c r="K8" s="88"/>
      <c r="L8" s="88"/>
      <c r="M8" s="88"/>
      <c r="N8" s="88"/>
      <c r="O8" s="88">
        <v>288753</v>
      </c>
      <c r="P8" s="88">
        <v>288753</v>
      </c>
      <c r="Q8" s="88"/>
      <c r="R8" s="88"/>
      <c r="S8" s="88"/>
    </row>
    <row r="9" ht="16.5" customHeight="1" spans="1:19">
      <c r="A9" s="166" t="s">
        <v>31</v>
      </c>
      <c r="B9" s="167"/>
      <c r="C9" s="120">
        <v>11935634.78</v>
      </c>
      <c r="D9" s="120">
        <v>11646881.78</v>
      </c>
      <c r="E9" s="88">
        <v>11646881.78</v>
      </c>
      <c r="F9" s="88"/>
      <c r="G9" s="88"/>
      <c r="H9" s="88"/>
      <c r="I9" s="88"/>
      <c r="J9" s="88"/>
      <c r="K9" s="88"/>
      <c r="L9" s="88"/>
      <c r="M9" s="88"/>
      <c r="N9" s="88"/>
      <c r="O9" s="88">
        <v>288753</v>
      </c>
      <c r="P9" s="88">
        <v>288753</v>
      </c>
      <c r="Q9" s="88"/>
      <c r="R9" s="88"/>
      <c r="S9" s="88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topLeftCell="G1" workbookViewId="0">
      <selection activeCell="O3" sqref="O3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5" t="s">
        <v>47</v>
      </c>
    </row>
    <row r="2" ht="28.5" customHeight="1" spans="1:15">
      <c r="A2" s="27" t="s">
        <v>48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1" t="str">
        <f>"单位名称："&amp;"云南省林业双中心"</f>
        <v>单位名称：云南省林业双中心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2</v>
      </c>
    </row>
    <row r="4" ht="18.75" customHeight="1" spans="1:15">
      <c r="A4" s="9" t="s">
        <v>49</v>
      </c>
      <c r="B4" s="9" t="s">
        <v>50</v>
      </c>
      <c r="C4" s="15" t="s">
        <v>31</v>
      </c>
      <c r="D4" s="62" t="s">
        <v>34</v>
      </c>
      <c r="E4" s="62"/>
      <c r="F4" s="62"/>
      <c r="G4" s="145" t="s">
        <v>35</v>
      </c>
      <c r="H4" s="9" t="s">
        <v>36</v>
      </c>
      <c r="I4" s="9" t="s">
        <v>51</v>
      </c>
      <c r="J4" s="10" t="s">
        <v>52</v>
      </c>
      <c r="K4" s="73" t="s">
        <v>53</v>
      </c>
      <c r="L4" s="73" t="s">
        <v>54</v>
      </c>
      <c r="M4" s="73" t="s">
        <v>55</v>
      </c>
      <c r="N4" s="73" t="s">
        <v>56</v>
      </c>
      <c r="O4" s="76" t="s">
        <v>57</v>
      </c>
    </row>
    <row r="5" ht="30" customHeight="1" spans="1:15">
      <c r="A5" s="18"/>
      <c r="B5" s="18"/>
      <c r="C5" s="18"/>
      <c r="D5" s="62" t="s">
        <v>33</v>
      </c>
      <c r="E5" s="62" t="s">
        <v>58</v>
      </c>
      <c r="F5" s="62" t="s">
        <v>59</v>
      </c>
      <c r="G5" s="18"/>
      <c r="H5" s="18"/>
      <c r="I5" s="18"/>
      <c r="J5" s="62" t="s">
        <v>33</v>
      </c>
      <c r="K5" s="84" t="s">
        <v>53</v>
      </c>
      <c r="L5" s="84" t="s">
        <v>54</v>
      </c>
      <c r="M5" s="84" t="s">
        <v>55</v>
      </c>
      <c r="N5" s="84" t="s">
        <v>56</v>
      </c>
      <c r="O5" s="84" t="s">
        <v>57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30" t="s">
        <v>60</v>
      </c>
      <c r="B7" s="30" t="s">
        <v>61</v>
      </c>
      <c r="C7" s="120">
        <v>613462.56</v>
      </c>
      <c r="D7" s="120">
        <v>613462.56</v>
      </c>
      <c r="E7" s="120">
        <v>613462.56</v>
      </c>
      <c r="F7" s="120"/>
      <c r="G7" s="88"/>
      <c r="H7" s="120"/>
      <c r="I7" s="120"/>
      <c r="J7" s="120"/>
      <c r="K7" s="120"/>
      <c r="L7" s="120"/>
      <c r="M7" s="88"/>
      <c r="N7" s="120"/>
      <c r="O7" s="120"/>
    </row>
    <row r="8" ht="20.25" customHeight="1" spans="1:15">
      <c r="A8" s="128" t="s">
        <v>62</v>
      </c>
      <c r="B8" s="128" t="s">
        <v>63</v>
      </c>
      <c r="C8" s="120">
        <v>584929.97</v>
      </c>
      <c r="D8" s="120">
        <v>584929.97</v>
      </c>
      <c r="E8" s="120">
        <v>584929.97</v>
      </c>
      <c r="F8" s="120"/>
      <c r="G8" s="88"/>
      <c r="H8" s="120"/>
      <c r="I8" s="120"/>
      <c r="J8" s="120"/>
      <c r="K8" s="120"/>
      <c r="L8" s="120"/>
      <c r="M8" s="88"/>
      <c r="N8" s="120"/>
      <c r="O8" s="120"/>
    </row>
    <row r="9" ht="20.25" customHeight="1" spans="1:15">
      <c r="A9" s="129" t="s">
        <v>64</v>
      </c>
      <c r="B9" s="129" t="s">
        <v>65</v>
      </c>
      <c r="C9" s="120">
        <v>584929.97</v>
      </c>
      <c r="D9" s="120">
        <v>584929.97</v>
      </c>
      <c r="E9" s="120">
        <v>584929.97</v>
      </c>
      <c r="F9" s="120"/>
      <c r="G9" s="88"/>
      <c r="H9" s="120"/>
      <c r="I9" s="120"/>
      <c r="J9" s="120"/>
      <c r="K9" s="120"/>
      <c r="L9" s="120"/>
      <c r="M9" s="88"/>
      <c r="N9" s="120"/>
      <c r="O9" s="120"/>
    </row>
    <row r="10" ht="20.25" customHeight="1" spans="1:15">
      <c r="A10" s="128" t="s">
        <v>66</v>
      </c>
      <c r="B10" s="128" t="s">
        <v>67</v>
      </c>
      <c r="C10" s="120">
        <v>28532.59</v>
      </c>
      <c r="D10" s="120">
        <v>28532.59</v>
      </c>
      <c r="E10" s="120">
        <v>28532.59</v>
      </c>
      <c r="F10" s="120"/>
      <c r="G10" s="88"/>
      <c r="H10" s="120"/>
      <c r="I10" s="120"/>
      <c r="J10" s="120"/>
      <c r="K10" s="120"/>
      <c r="L10" s="120"/>
      <c r="M10" s="88"/>
      <c r="N10" s="120"/>
      <c r="O10" s="120"/>
    </row>
    <row r="11" ht="20.25" customHeight="1" spans="1:15">
      <c r="A11" s="129" t="s">
        <v>68</v>
      </c>
      <c r="B11" s="129" t="s">
        <v>67</v>
      </c>
      <c r="C11" s="120">
        <v>28532.59</v>
      </c>
      <c r="D11" s="120">
        <v>28532.59</v>
      </c>
      <c r="E11" s="120">
        <v>28532.59</v>
      </c>
      <c r="F11" s="120"/>
      <c r="G11" s="88"/>
      <c r="H11" s="120"/>
      <c r="I11" s="120"/>
      <c r="J11" s="120"/>
      <c r="K11" s="120"/>
      <c r="L11" s="120"/>
      <c r="M11" s="88"/>
      <c r="N11" s="120"/>
      <c r="O11" s="120"/>
    </row>
    <row r="12" ht="20.25" customHeight="1" spans="1:15">
      <c r="A12" s="30" t="s">
        <v>69</v>
      </c>
      <c r="B12" s="30" t="s">
        <v>70</v>
      </c>
      <c r="C12" s="120">
        <v>560656.85</v>
      </c>
      <c r="D12" s="120">
        <v>560656.85</v>
      </c>
      <c r="E12" s="120">
        <v>560656.85</v>
      </c>
      <c r="F12" s="120"/>
      <c r="G12" s="88"/>
      <c r="H12" s="120"/>
      <c r="I12" s="120"/>
      <c r="J12" s="120"/>
      <c r="K12" s="120"/>
      <c r="L12" s="120"/>
      <c r="M12" s="88"/>
      <c r="N12" s="120"/>
      <c r="O12" s="120"/>
    </row>
    <row r="13" ht="20.25" customHeight="1" spans="1:15">
      <c r="A13" s="128" t="s">
        <v>71</v>
      </c>
      <c r="B13" s="128" t="s">
        <v>72</v>
      </c>
      <c r="C13" s="120">
        <v>560656.85</v>
      </c>
      <c r="D13" s="120">
        <v>560656.85</v>
      </c>
      <c r="E13" s="120">
        <v>560656.85</v>
      </c>
      <c r="F13" s="120"/>
      <c r="G13" s="88"/>
      <c r="H13" s="120"/>
      <c r="I13" s="120"/>
      <c r="J13" s="120"/>
      <c r="K13" s="120"/>
      <c r="L13" s="120"/>
      <c r="M13" s="88"/>
      <c r="N13" s="120"/>
      <c r="O13" s="120"/>
    </row>
    <row r="14" ht="20.25" customHeight="1" spans="1:15">
      <c r="A14" s="129" t="s">
        <v>73</v>
      </c>
      <c r="B14" s="129" t="s">
        <v>74</v>
      </c>
      <c r="C14" s="120">
        <v>365581.23</v>
      </c>
      <c r="D14" s="120">
        <v>365581.23</v>
      </c>
      <c r="E14" s="120">
        <v>365581.23</v>
      </c>
      <c r="F14" s="120"/>
      <c r="G14" s="88"/>
      <c r="H14" s="120"/>
      <c r="I14" s="120"/>
      <c r="J14" s="120"/>
      <c r="K14" s="120"/>
      <c r="L14" s="120"/>
      <c r="M14" s="88"/>
      <c r="N14" s="120"/>
      <c r="O14" s="120"/>
    </row>
    <row r="15" ht="20.25" customHeight="1" spans="1:15">
      <c r="A15" s="129" t="s">
        <v>75</v>
      </c>
      <c r="B15" s="129" t="s">
        <v>76</v>
      </c>
      <c r="C15" s="120">
        <v>182790.62</v>
      </c>
      <c r="D15" s="120">
        <v>182790.62</v>
      </c>
      <c r="E15" s="120">
        <v>182790.62</v>
      </c>
      <c r="F15" s="120"/>
      <c r="G15" s="88"/>
      <c r="H15" s="120"/>
      <c r="I15" s="120"/>
      <c r="J15" s="120"/>
      <c r="K15" s="120"/>
      <c r="L15" s="120"/>
      <c r="M15" s="88"/>
      <c r="N15" s="120"/>
      <c r="O15" s="120"/>
    </row>
    <row r="16" ht="20.25" customHeight="1" spans="1:15">
      <c r="A16" s="129" t="s">
        <v>77</v>
      </c>
      <c r="B16" s="129" t="s">
        <v>78</v>
      </c>
      <c r="C16" s="120">
        <v>12285</v>
      </c>
      <c r="D16" s="120">
        <v>12285</v>
      </c>
      <c r="E16" s="120">
        <v>12285</v>
      </c>
      <c r="F16" s="120"/>
      <c r="G16" s="88"/>
      <c r="H16" s="120"/>
      <c r="I16" s="120"/>
      <c r="J16" s="120"/>
      <c r="K16" s="120"/>
      <c r="L16" s="120"/>
      <c r="M16" s="88"/>
      <c r="N16" s="120"/>
      <c r="O16" s="120"/>
    </row>
    <row r="17" ht="20.25" customHeight="1" spans="1:15">
      <c r="A17" s="30" t="s">
        <v>79</v>
      </c>
      <c r="B17" s="30" t="s">
        <v>80</v>
      </c>
      <c r="C17" s="120">
        <v>10343921.89</v>
      </c>
      <c r="D17" s="120">
        <v>10343921.89</v>
      </c>
      <c r="E17" s="120">
        <v>4374768.89</v>
      </c>
      <c r="F17" s="120">
        <v>5969153</v>
      </c>
      <c r="G17" s="88"/>
      <c r="H17" s="120"/>
      <c r="I17" s="120"/>
      <c r="J17" s="120"/>
      <c r="K17" s="120"/>
      <c r="L17" s="120"/>
      <c r="M17" s="88"/>
      <c r="N17" s="120"/>
      <c r="O17" s="120"/>
    </row>
    <row r="18" ht="20.25" customHeight="1" spans="1:15">
      <c r="A18" s="128" t="s">
        <v>81</v>
      </c>
      <c r="B18" s="128" t="s">
        <v>82</v>
      </c>
      <c r="C18" s="120">
        <v>4374768.89</v>
      </c>
      <c r="D18" s="120">
        <v>4374768.89</v>
      </c>
      <c r="E18" s="120">
        <v>4374768.89</v>
      </c>
      <c r="F18" s="120"/>
      <c r="G18" s="88"/>
      <c r="H18" s="120"/>
      <c r="I18" s="120"/>
      <c r="J18" s="120"/>
      <c r="K18" s="120"/>
      <c r="L18" s="120"/>
      <c r="M18" s="88"/>
      <c r="N18" s="120"/>
      <c r="O18" s="120"/>
    </row>
    <row r="19" ht="20.25" customHeight="1" spans="1:15">
      <c r="A19" s="129" t="s">
        <v>83</v>
      </c>
      <c r="B19" s="129" t="s">
        <v>84</v>
      </c>
      <c r="C19" s="120">
        <v>4374768.89</v>
      </c>
      <c r="D19" s="120">
        <v>4374768.89</v>
      </c>
      <c r="E19" s="120">
        <v>4374768.89</v>
      </c>
      <c r="F19" s="120"/>
      <c r="G19" s="88"/>
      <c r="H19" s="120"/>
      <c r="I19" s="120"/>
      <c r="J19" s="120"/>
      <c r="K19" s="120"/>
      <c r="L19" s="120"/>
      <c r="M19" s="88"/>
      <c r="N19" s="120"/>
      <c r="O19" s="120"/>
    </row>
    <row r="20" ht="20.25" customHeight="1" spans="1:15">
      <c r="A20" s="128" t="s">
        <v>85</v>
      </c>
      <c r="B20" s="128" t="s">
        <v>86</v>
      </c>
      <c r="C20" s="120">
        <v>5969153</v>
      </c>
      <c r="D20" s="120">
        <v>5969153</v>
      </c>
      <c r="E20" s="120"/>
      <c r="F20" s="120">
        <v>5969153</v>
      </c>
      <c r="G20" s="88"/>
      <c r="H20" s="120"/>
      <c r="I20" s="120"/>
      <c r="J20" s="120"/>
      <c r="K20" s="120"/>
      <c r="L20" s="120"/>
      <c r="M20" s="88"/>
      <c r="N20" s="120"/>
      <c r="O20" s="120"/>
    </row>
    <row r="21" ht="20.25" customHeight="1" spans="1:15">
      <c r="A21" s="129" t="s">
        <v>87</v>
      </c>
      <c r="B21" s="129" t="s">
        <v>88</v>
      </c>
      <c r="C21" s="120">
        <v>5969153</v>
      </c>
      <c r="D21" s="120">
        <v>5969153</v>
      </c>
      <c r="E21" s="120"/>
      <c r="F21" s="120">
        <v>5969153</v>
      </c>
      <c r="G21" s="88"/>
      <c r="H21" s="120"/>
      <c r="I21" s="120"/>
      <c r="J21" s="120"/>
      <c r="K21" s="120"/>
      <c r="L21" s="120"/>
      <c r="M21" s="88"/>
      <c r="N21" s="120"/>
      <c r="O21" s="120"/>
    </row>
    <row r="22" ht="20.25" customHeight="1" spans="1:15">
      <c r="A22" s="30" t="s">
        <v>89</v>
      </c>
      <c r="B22" s="30" t="s">
        <v>90</v>
      </c>
      <c r="C22" s="120">
        <v>417593.48</v>
      </c>
      <c r="D22" s="120">
        <v>417593.48</v>
      </c>
      <c r="E22" s="120">
        <v>417593.48</v>
      </c>
      <c r="F22" s="120"/>
      <c r="G22" s="88"/>
      <c r="H22" s="120"/>
      <c r="I22" s="120"/>
      <c r="J22" s="120"/>
      <c r="K22" s="120"/>
      <c r="L22" s="120"/>
      <c r="M22" s="88"/>
      <c r="N22" s="120"/>
      <c r="O22" s="120"/>
    </row>
    <row r="23" ht="20.25" customHeight="1" spans="1:15">
      <c r="A23" s="128" t="s">
        <v>91</v>
      </c>
      <c r="B23" s="128" t="s">
        <v>92</v>
      </c>
      <c r="C23" s="120">
        <v>417593.48</v>
      </c>
      <c r="D23" s="120">
        <v>417593.48</v>
      </c>
      <c r="E23" s="120">
        <v>417593.48</v>
      </c>
      <c r="F23" s="120"/>
      <c r="G23" s="88"/>
      <c r="H23" s="120"/>
      <c r="I23" s="120"/>
      <c r="J23" s="120"/>
      <c r="K23" s="120"/>
      <c r="L23" s="120"/>
      <c r="M23" s="88"/>
      <c r="N23" s="120"/>
      <c r="O23" s="120"/>
    </row>
    <row r="24" ht="20.25" customHeight="1" spans="1:15">
      <c r="A24" s="129" t="s">
        <v>93</v>
      </c>
      <c r="B24" s="129" t="s">
        <v>94</v>
      </c>
      <c r="C24" s="120">
        <v>417593.48</v>
      </c>
      <c r="D24" s="120">
        <v>417593.48</v>
      </c>
      <c r="E24" s="120">
        <v>417593.48</v>
      </c>
      <c r="F24" s="120"/>
      <c r="G24" s="88"/>
      <c r="H24" s="120"/>
      <c r="I24" s="120"/>
      <c r="J24" s="120"/>
      <c r="K24" s="120"/>
      <c r="L24" s="120"/>
      <c r="M24" s="88"/>
      <c r="N24" s="120"/>
      <c r="O24" s="120"/>
    </row>
    <row r="25" ht="17.25" customHeight="1" spans="1:15">
      <c r="A25" s="104" t="s">
        <v>95</v>
      </c>
      <c r="B25" s="105" t="s">
        <v>95</v>
      </c>
      <c r="C25" s="120">
        <v>11935634.78</v>
      </c>
      <c r="D25" s="120">
        <v>11935634.78</v>
      </c>
      <c r="E25" s="120">
        <v>5966481.78</v>
      </c>
      <c r="F25" s="120">
        <v>5969153</v>
      </c>
      <c r="G25" s="88"/>
      <c r="H25" s="120"/>
      <c r="I25" s="120"/>
      <c r="J25" s="120"/>
      <c r="K25" s="120"/>
      <c r="L25" s="120"/>
      <c r="M25" s="88"/>
      <c r="N25" s="120"/>
      <c r="O25" s="120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8" sqref="A8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2" t="s">
        <v>96</v>
      </c>
    </row>
    <row r="2" ht="31.5" customHeight="1" spans="1:4">
      <c r="A2" s="45" t="s">
        <v>97</v>
      </c>
      <c r="B2" s="132"/>
      <c r="C2" s="132"/>
      <c r="D2" s="132"/>
    </row>
    <row r="3" ht="17.25" customHeight="1" spans="1:4">
      <c r="A3" s="4" t="str">
        <f>"单位名称："&amp;"云南省林业双中心"</f>
        <v>单位名称：云南省林业双中心</v>
      </c>
      <c r="B3" s="133"/>
      <c r="C3" s="133"/>
      <c r="D3" s="94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98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99</v>
      </c>
      <c r="B7" s="136">
        <v>11646881.78</v>
      </c>
      <c r="C7" s="137" t="s">
        <v>100</v>
      </c>
      <c r="D7" s="136">
        <v>11935634.78</v>
      </c>
    </row>
    <row r="8" ht="29.15" customHeight="1" spans="1:4">
      <c r="A8" s="138" t="s">
        <v>101</v>
      </c>
      <c r="B8" s="88">
        <v>11646881.78</v>
      </c>
      <c r="C8" s="23" t="str">
        <f>"（一）"&amp;"社会保障和就业支出"</f>
        <v>（一）社会保障和就业支出</v>
      </c>
      <c r="D8" s="88">
        <v>613462.56</v>
      </c>
    </row>
    <row r="9" ht="29.15" customHeight="1" spans="1:4">
      <c r="A9" s="138" t="s">
        <v>102</v>
      </c>
      <c r="B9" s="88"/>
      <c r="C9" s="23" t="str">
        <f>"（二）"&amp;"卫生健康支出"</f>
        <v>（二）卫生健康支出</v>
      </c>
      <c r="D9" s="88">
        <v>560656.85</v>
      </c>
    </row>
    <row r="10" ht="29.15" customHeight="1" spans="1:4">
      <c r="A10" s="138" t="s">
        <v>103</v>
      </c>
      <c r="B10" s="88"/>
      <c r="C10" s="23" t="str">
        <f>"（三）"&amp;"农林水支出"</f>
        <v>（三）农林水支出</v>
      </c>
      <c r="D10" s="88">
        <v>10343921.89</v>
      </c>
    </row>
    <row r="11" ht="29.15" customHeight="1" spans="1:4">
      <c r="A11" s="139" t="s">
        <v>104</v>
      </c>
      <c r="B11" s="140">
        <v>288753</v>
      </c>
      <c r="C11" s="23" t="str">
        <f>"（四）"&amp;"住房保障支出"</f>
        <v>（四）住房保障支出</v>
      </c>
      <c r="D11" s="88">
        <v>417593.48</v>
      </c>
    </row>
    <row r="12" ht="29.15" customHeight="1" spans="1:4">
      <c r="A12" s="138" t="s">
        <v>101</v>
      </c>
      <c r="B12" s="120">
        <v>288753</v>
      </c>
      <c r="C12" s="141"/>
      <c r="D12" s="140"/>
    </row>
    <row r="13" ht="29.15" customHeight="1" spans="1:4">
      <c r="A13" s="142" t="s">
        <v>102</v>
      </c>
      <c r="B13" s="120"/>
      <c r="C13" s="141"/>
      <c r="D13" s="140"/>
    </row>
    <row r="14" ht="29.15" customHeight="1" spans="1:4">
      <c r="A14" s="142" t="s">
        <v>103</v>
      </c>
      <c r="B14" s="140"/>
      <c r="C14" s="141"/>
      <c r="D14" s="140"/>
    </row>
    <row r="15" ht="29.15" customHeight="1" spans="1:4">
      <c r="A15" s="143"/>
      <c r="B15" s="140"/>
      <c r="C15" s="144" t="s">
        <v>105</v>
      </c>
      <c r="D15" s="140"/>
    </row>
    <row r="16" ht="29.15" customHeight="1" spans="1:4">
      <c r="A16" s="143" t="s">
        <v>106</v>
      </c>
      <c r="B16" s="140">
        <v>11935634.78</v>
      </c>
      <c r="C16" s="141" t="s">
        <v>25</v>
      </c>
      <c r="D16" s="140">
        <v>11935634.78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topLeftCell="B1" workbookViewId="0">
      <selection activeCell="G3" sqref="G3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7"/>
      <c r="F1" s="55"/>
      <c r="G1" s="55" t="s">
        <v>107</v>
      </c>
    </row>
    <row r="2" ht="39" customHeight="1" spans="1:7">
      <c r="A2" s="3" t="s">
        <v>108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"单位名称："&amp;"云南省林业双中心"</f>
        <v>单位名称：云南省林业双中心</v>
      </c>
      <c r="F3" s="103"/>
      <c r="G3" s="103" t="s">
        <v>2</v>
      </c>
    </row>
    <row r="4" ht="20.25" customHeight="1" spans="1:7">
      <c r="A4" s="122" t="s">
        <v>109</v>
      </c>
      <c r="B4" s="123"/>
      <c r="C4" s="124" t="s">
        <v>31</v>
      </c>
      <c r="D4" s="11" t="s">
        <v>58</v>
      </c>
      <c r="E4" s="11"/>
      <c r="F4" s="12"/>
      <c r="G4" s="124" t="s">
        <v>59</v>
      </c>
    </row>
    <row r="5" ht="20.25" customHeight="1" spans="1:7">
      <c r="A5" s="125" t="s">
        <v>49</v>
      </c>
      <c r="B5" s="126" t="s">
        <v>50</v>
      </c>
      <c r="C5" s="95"/>
      <c r="D5" s="95" t="s">
        <v>33</v>
      </c>
      <c r="E5" s="95" t="s">
        <v>110</v>
      </c>
      <c r="F5" s="95" t="s">
        <v>111</v>
      </c>
      <c r="G5" s="95"/>
    </row>
    <row r="6" ht="13.5" customHeight="1" spans="1:7">
      <c r="A6" s="127" t="s">
        <v>112</v>
      </c>
      <c r="B6" s="127" t="s">
        <v>113</v>
      </c>
      <c r="C6" s="127" t="s">
        <v>114</v>
      </c>
      <c r="D6" s="62"/>
      <c r="E6" s="127" t="s">
        <v>115</v>
      </c>
      <c r="F6" s="127" t="s">
        <v>116</v>
      </c>
      <c r="G6" s="127" t="s">
        <v>117</v>
      </c>
    </row>
    <row r="7" ht="18" customHeight="1" spans="1:7">
      <c r="A7" s="30" t="s">
        <v>60</v>
      </c>
      <c r="B7" s="30" t="s">
        <v>61</v>
      </c>
      <c r="C7" s="22">
        <v>613462.56</v>
      </c>
      <c r="D7" s="22">
        <v>613462.56</v>
      </c>
      <c r="E7" s="22">
        <v>613462.56</v>
      </c>
      <c r="F7" s="22"/>
      <c r="G7" s="22"/>
    </row>
    <row r="8" ht="18" customHeight="1" spans="1:7">
      <c r="A8" s="30" t="s">
        <v>62</v>
      </c>
      <c r="B8" s="128" t="s">
        <v>63</v>
      </c>
      <c r="C8" s="22">
        <v>584929.97</v>
      </c>
      <c r="D8" s="22">
        <v>584929.97</v>
      </c>
      <c r="E8" s="22">
        <v>584929.97</v>
      </c>
      <c r="F8" s="22"/>
      <c r="G8" s="22"/>
    </row>
    <row r="9" ht="18" customHeight="1" spans="1:7">
      <c r="A9" s="30" t="s">
        <v>64</v>
      </c>
      <c r="B9" s="129" t="s">
        <v>65</v>
      </c>
      <c r="C9" s="22">
        <v>584929.97</v>
      </c>
      <c r="D9" s="22">
        <v>584929.97</v>
      </c>
      <c r="E9" s="22">
        <v>584929.97</v>
      </c>
      <c r="F9" s="22"/>
      <c r="G9" s="22"/>
    </row>
    <row r="10" ht="18" customHeight="1" spans="1:7">
      <c r="A10" s="30" t="s">
        <v>66</v>
      </c>
      <c r="B10" s="128" t="s">
        <v>67</v>
      </c>
      <c r="C10" s="22">
        <v>28532.59</v>
      </c>
      <c r="D10" s="22">
        <v>28532.59</v>
      </c>
      <c r="E10" s="22">
        <v>28532.59</v>
      </c>
      <c r="F10" s="22"/>
      <c r="G10" s="22"/>
    </row>
    <row r="11" ht="18" customHeight="1" spans="1:7">
      <c r="A11" s="30" t="s">
        <v>68</v>
      </c>
      <c r="B11" s="129" t="s">
        <v>67</v>
      </c>
      <c r="C11" s="22">
        <v>28532.59</v>
      </c>
      <c r="D11" s="22">
        <v>28532.59</v>
      </c>
      <c r="E11" s="22">
        <v>28532.59</v>
      </c>
      <c r="F11" s="22"/>
      <c r="G11" s="22"/>
    </row>
    <row r="12" ht="18" customHeight="1" spans="1:7">
      <c r="A12" s="30" t="s">
        <v>69</v>
      </c>
      <c r="B12" s="30" t="s">
        <v>70</v>
      </c>
      <c r="C12" s="22">
        <v>560656.85</v>
      </c>
      <c r="D12" s="22">
        <v>560656.85</v>
      </c>
      <c r="E12" s="22">
        <v>560656.85</v>
      </c>
      <c r="F12" s="22"/>
      <c r="G12" s="22"/>
    </row>
    <row r="13" ht="18" customHeight="1" spans="1:7">
      <c r="A13" s="30" t="s">
        <v>71</v>
      </c>
      <c r="B13" s="128" t="s">
        <v>72</v>
      </c>
      <c r="C13" s="22">
        <v>560656.85</v>
      </c>
      <c r="D13" s="22">
        <v>560656.85</v>
      </c>
      <c r="E13" s="22">
        <v>560656.85</v>
      </c>
      <c r="F13" s="22"/>
      <c r="G13" s="22"/>
    </row>
    <row r="14" ht="18" customHeight="1" spans="1:7">
      <c r="A14" s="30" t="s">
        <v>73</v>
      </c>
      <c r="B14" s="129" t="s">
        <v>74</v>
      </c>
      <c r="C14" s="22">
        <v>365581.23</v>
      </c>
      <c r="D14" s="22">
        <v>365581.23</v>
      </c>
      <c r="E14" s="22">
        <v>365581.23</v>
      </c>
      <c r="F14" s="22"/>
      <c r="G14" s="22"/>
    </row>
    <row r="15" ht="18" customHeight="1" spans="1:7">
      <c r="A15" s="30" t="s">
        <v>75</v>
      </c>
      <c r="B15" s="129" t="s">
        <v>76</v>
      </c>
      <c r="C15" s="22">
        <v>182790.62</v>
      </c>
      <c r="D15" s="22">
        <v>182790.62</v>
      </c>
      <c r="E15" s="22">
        <v>182790.62</v>
      </c>
      <c r="F15" s="22"/>
      <c r="G15" s="22"/>
    </row>
    <row r="16" ht="18" customHeight="1" spans="1:7">
      <c r="A16" s="30" t="s">
        <v>77</v>
      </c>
      <c r="B16" s="129" t="s">
        <v>78</v>
      </c>
      <c r="C16" s="22">
        <v>12285</v>
      </c>
      <c r="D16" s="22">
        <v>12285</v>
      </c>
      <c r="E16" s="22">
        <v>12285</v>
      </c>
      <c r="F16" s="22"/>
      <c r="G16" s="22"/>
    </row>
    <row r="17" ht="18" customHeight="1" spans="1:7">
      <c r="A17" s="30" t="s">
        <v>79</v>
      </c>
      <c r="B17" s="30" t="s">
        <v>80</v>
      </c>
      <c r="C17" s="22">
        <v>10055168.89</v>
      </c>
      <c r="D17" s="22">
        <v>4374768.89</v>
      </c>
      <c r="E17" s="22">
        <v>4021882</v>
      </c>
      <c r="F17" s="22">
        <v>352886.89</v>
      </c>
      <c r="G17" s="22">
        <v>5680400</v>
      </c>
    </row>
    <row r="18" ht="18" customHeight="1" spans="1:7">
      <c r="A18" s="30" t="s">
        <v>81</v>
      </c>
      <c r="B18" s="128" t="s">
        <v>82</v>
      </c>
      <c r="C18" s="22">
        <v>4374768.89</v>
      </c>
      <c r="D18" s="22">
        <v>4374768.89</v>
      </c>
      <c r="E18" s="22">
        <v>4021882</v>
      </c>
      <c r="F18" s="22">
        <v>352886.89</v>
      </c>
      <c r="G18" s="22"/>
    </row>
    <row r="19" ht="18" customHeight="1" spans="1:7">
      <c r="A19" s="30" t="s">
        <v>83</v>
      </c>
      <c r="B19" s="129" t="s">
        <v>84</v>
      </c>
      <c r="C19" s="22">
        <v>4374768.89</v>
      </c>
      <c r="D19" s="22">
        <v>4374768.89</v>
      </c>
      <c r="E19" s="22">
        <v>4021882</v>
      </c>
      <c r="F19" s="22">
        <v>352886.89</v>
      </c>
      <c r="G19" s="22"/>
    </row>
    <row r="20" ht="18" customHeight="1" spans="1:7">
      <c r="A20" s="30" t="s">
        <v>85</v>
      </c>
      <c r="B20" s="128" t="s">
        <v>86</v>
      </c>
      <c r="C20" s="22">
        <v>5680400</v>
      </c>
      <c r="D20" s="22"/>
      <c r="E20" s="22"/>
      <c r="F20" s="22"/>
      <c r="G20" s="22">
        <v>5680400</v>
      </c>
    </row>
    <row r="21" ht="18" customHeight="1" spans="1:7">
      <c r="A21" s="30" t="s">
        <v>87</v>
      </c>
      <c r="B21" s="129" t="s">
        <v>88</v>
      </c>
      <c r="C21" s="22">
        <v>5680400</v>
      </c>
      <c r="D21" s="22"/>
      <c r="E21" s="22"/>
      <c r="F21" s="22"/>
      <c r="G21" s="22">
        <v>5680400</v>
      </c>
    </row>
    <row r="22" ht="18" customHeight="1" spans="1:7">
      <c r="A22" s="30" t="s">
        <v>89</v>
      </c>
      <c r="B22" s="30" t="s">
        <v>90</v>
      </c>
      <c r="C22" s="22">
        <v>417593.48</v>
      </c>
      <c r="D22" s="22">
        <v>417593.48</v>
      </c>
      <c r="E22" s="22">
        <v>417593.48</v>
      </c>
      <c r="F22" s="22"/>
      <c r="G22" s="22"/>
    </row>
    <row r="23" ht="18" customHeight="1" spans="1:7">
      <c r="A23" s="30" t="s">
        <v>91</v>
      </c>
      <c r="B23" s="128" t="s">
        <v>92</v>
      </c>
      <c r="C23" s="22">
        <v>417593.48</v>
      </c>
      <c r="D23" s="22">
        <v>417593.48</v>
      </c>
      <c r="E23" s="22">
        <v>417593.48</v>
      </c>
      <c r="F23" s="22"/>
      <c r="G23" s="22"/>
    </row>
    <row r="24" ht="18" customHeight="1" spans="1:7">
      <c r="A24" s="30" t="s">
        <v>93</v>
      </c>
      <c r="B24" s="129" t="s">
        <v>94</v>
      </c>
      <c r="C24" s="22">
        <v>417593.48</v>
      </c>
      <c r="D24" s="22">
        <v>417593.48</v>
      </c>
      <c r="E24" s="22">
        <v>417593.48</v>
      </c>
      <c r="F24" s="22"/>
      <c r="G24" s="22"/>
    </row>
    <row r="25" ht="18" customHeight="1" spans="1:7">
      <c r="A25" s="130" t="s">
        <v>95</v>
      </c>
      <c r="B25" s="131" t="s">
        <v>95</v>
      </c>
      <c r="C25" s="22">
        <v>11646881.78</v>
      </c>
      <c r="D25" s="22">
        <v>5966481.78</v>
      </c>
      <c r="E25" s="22">
        <v>5613594.89</v>
      </c>
      <c r="F25" s="22">
        <v>352886.89</v>
      </c>
      <c r="G25" s="22">
        <v>5680400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6"/>
      <c r="B1" s="116"/>
      <c r="C1" s="60"/>
      <c r="F1" s="59" t="s">
        <v>118</v>
      </c>
    </row>
    <row r="2" ht="25.5" customHeight="1" spans="1:6">
      <c r="A2" s="117" t="s">
        <v>119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"单位名称："&amp;"云南省林业双中心"</f>
        <v>单位名称：云南省林业双中心</v>
      </c>
      <c r="B3" s="116"/>
      <c r="C3" s="60"/>
      <c r="F3" s="59" t="s">
        <v>2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2" t="s">
        <v>33</v>
      </c>
      <c r="D5" s="62" t="s">
        <v>124</v>
      </c>
      <c r="E5" s="62" t="s">
        <v>125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>
        <v>3000</v>
      </c>
      <c r="B7" s="120"/>
      <c r="C7" s="121"/>
      <c r="D7" s="120"/>
      <c r="E7" s="120"/>
      <c r="F7" s="120">
        <v>3000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6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7"/>
      <c r="W1" s="55" t="s">
        <v>126</v>
      </c>
    </row>
    <row r="2" ht="27.75" customHeight="1" spans="1:23">
      <c r="A2" s="27" t="s">
        <v>127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"单位名称："&amp;"云南省林业双中心"</f>
        <v>单位名称：云南省林业双中心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7"/>
      <c r="W3" s="103" t="s">
        <v>2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2" t="s">
        <v>135</v>
      </c>
      <c r="I4" s="62"/>
      <c r="J4" s="62"/>
      <c r="K4" s="62"/>
      <c r="L4" s="109"/>
      <c r="M4" s="109"/>
      <c r="N4" s="109"/>
      <c r="O4" s="109"/>
      <c r="P4" s="109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31</v>
      </c>
      <c r="I5" s="47" t="s">
        <v>34</v>
      </c>
      <c r="J5" s="47"/>
      <c r="K5" s="47"/>
      <c r="L5" s="109"/>
      <c r="M5" s="109"/>
      <c r="N5" s="109" t="s">
        <v>136</v>
      </c>
      <c r="O5" s="109"/>
      <c r="P5" s="109"/>
      <c r="Q5" s="47" t="s">
        <v>37</v>
      </c>
      <c r="R5" s="62" t="s">
        <v>52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137</v>
      </c>
      <c r="J6" s="47" t="s">
        <v>138</v>
      </c>
      <c r="K6" s="47" t="s">
        <v>139</v>
      </c>
      <c r="L6" s="113" t="s">
        <v>140</v>
      </c>
      <c r="M6" s="113" t="s">
        <v>141</v>
      </c>
      <c r="N6" s="113" t="s">
        <v>34</v>
      </c>
      <c r="O6" s="113" t="s">
        <v>35</v>
      </c>
      <c r="P6" s="113" t="s">
        <v>36</v>
      </c>
      <c r="Q6" s="47"/>
      <c r="R6" s="47" t="s">
        <v>33</v>
      </c>
      <c r="S6" s="47" t="s">
        <v>44</v>
      </c>
      <c r="T6" s="47" t="s">
        <v>142</v>
      </c>
      <c r="U6" s="47" t="s">
        <v>40</v>
      </c>
      <c r="V6" s="47" t="s">
        <v>41</v>
      </c>
      <c r="W6" s="47" t="s">
        <v>42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3"/>
      <c r="M7" s="113"/>
      <c r="N7" s="113"/>
      <c r="O7" s="113"/>
      <c r="P7" s="113"/>
      <c r="Q7" s="47"/>
      <c r="R7" s="47"/>
      <c r="S7" s="47"/>
      <c r="T7" s="47"/>
      <c r="U7" s="47"/>
      <c r="V7" s="47"/>
      <c r="W7" s="47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23" t="s">
        <v>46</v>
      </c>
      <c r="B9" s="111"/>
      <c r="C9" s="23"/>
      <c r="D9" s="23"/>
      <c r="E9" s="23"/>
      <c r="F9" s="23"/>
      <c r="G9" s="23"/>
      <c r="H9" s="22">
        <v>5966481.78</v>
      </c>
      <c r="I9" s="22">
        <v>5966481.78</v>
      </c>
      <c r="J9" s="22">
        <v>1494084.2</v>
      </c>
      <c r="K9" s="22"/>
      <c r="L9" s="22">
        <v>4472397.58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5" t="s">
        <v>46</v>
      </c>
      <c r="B10" s="111" t="s">
        <v>143</v>
      </c>
      <c r="C10" s="23" t="s">
        <v>144</v>
      </c>
      <c r="D10" s="23" t="s">
        <v>83</v>
      </c>
      <c r="E10" s="23" t="s">
        <v>84</v>
      </c>
      <c r="F10" s="23" t="s">
        <v>145</v>
      </c>
      <c r="G10" s="23" t="s">
        <v>146</v>
      </c>
      <c r="H10" s="22">
        <v>1579944</v>
      </c>
      <c r="I10" s="22">
        <v>1579944</v>
      </c>
      <c r="J10" s="22">
        <v>394986</v>
      </c>
      <c r="K10" s="22"/>
      <c r="L10" s="22">
        <v>1184958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46</v>
      </c>
      <c r="B11" s="111" t="s">
        <v>143</v>
      </c>
      <c r="C11" s="23" t="s">
        <v>144</v>
      </c>
      <c r="D11" s="23" t="s">
        <v>83</v>
      </c>
      <c r="E11" s="23" t="s">
        <v>84</v>
      </c>
      <c r="F11" s="23" t="s">
        <v>147</v>
      </c>
      <c r="G11" s="23" t="s">
        <v>148</v>
      </c>
      <c r="H11" s="22">
        <v>156</v>
      </c>
      <c r="I11" s="22">
        <v>156</v>
      </c>
      <c r="J11" s="22">
        <v>39</v>
      </c>
      <c r="K11" s="22"/>
      <c r="L11" s="22">
        <v>117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46</v>
      </c>
      <c r="B12" s="111" t="s">
        <v>143</v>
      </c>
      <c r="C12" s="23" t="s">
        <v>144</v>
      </c>
      <c r="D12" s="23" t="s">
        <v>83</v>
      </c>
      <c r="E12" s="23" t="s">
        <v>84</v>
      </c>
      <c r="F12" s="23" t="s">
        <v>149</v>
      </c>
      <c r="G12" s="23" t="s">
        <v>150</v>
      </c>
      <c r="H12" s="22">
        <v>131662</v>
      </c>
      <c r="I12" s="22">
        <v>131662</v>
      </c>
      <c r="J12" s="22">
        <v>32915.5</v>
      </c>
      <c r="K12" s="22"/>
      <c r="L12" s="22">
        <v>98746.5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46</v>
      </c>
      <c r="B13" s="111" t="s">
        <v>143</v>
      </c>
      <c r="C13" s="23" t="s">
        <v>144</v>
      </c>
      <c r="D13" s="23" t="s">
        <v>83</v>
      </c>
      <c r="E13" s="23" t="s">
        <v>84</v>
      </c>
      <c r="F13" s="23" t="s">
        <v>151</v>
      </c>
      <c r="G13" s="23" t="s">
        <v>152</v>
      </c>
      <c r="H13" s="22">
        <v>2310120</v>
      </c>
      <c r="I13" s="22">
        <v>2310120</v>
      </c>
      <c r="J13" s="22">
        <v>577530</v>
      </c>
      <c r="K13" s="22"/>
      <c r="L13" s="22">
        <v>1732590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5" t="s">
        <v>46</v>
      </c>
      <c r="B14" s="111" t="s">
        <v>153</v>
      </c>
      <c r="C14" s="23" t="s">
        <v>154</v>
      </c>
      <c r="D14" s="23" t="s">
        <v>64</v>
      </c>
      <c r="E14" s="23" t="s">
        <v>65</v>
      </c>
      <c r="F14" s="23" t="s">
        <v>155</v>
      </c>
      <c r="G14" s="23" t="s">
        <v>156</v>
      </c>
      <c r="H14" s="22">
        <v>584929.97</v>
      </c>
      <c r="I14" s="22">
        <v>584929.97</v>
      </c>
      <c r="J14" s="22">
        <v>146232.49</v>
      </c>
      <c r="K14" s="22"/>
      <c r="L14" s="22">
        <v>438697.48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5" t="s">
        <v>46</v>
      </c>
      <c r="B15" s="111" t="s">
        <v>153</v>
      </c>
      <c r="C15" s="23" t="s">
        <v>154</v>
      </c>
      <c r="D15" s="23" t="s">
        <v>68</v>
      </c>
      <c r="E15" s="23" t="s">
        <v>67</v>
      </c>
      <c r="F15" s="23" t="s">
        <v>157</v>
      </c>
      <c r="G15" s="23" t="s">
        <v>158</v>
      </c>
      <c r="H15" s="22">
        <v>28532.59</v>
      </c>
      <c r="I15" s="22">
        <v>28532.59</v>
      </c>
      <c r="J15" s="22">
        <v>7133.15</v>
      </c>
      <c r="K15" s="22"/>
      <c r="L15" s="22">
        <v>21399.44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5" t="s">
        <v>46</v>
      </c>
      <c r="B16" s="111" t="s">
        <v>153</v>
      </c>
      <c r="C16" s="23" t="s">
        <v>154</v>
      </c>
      <c r="D16" s="23" t="s">
        <v>73</v>
      </c>
      <c r="E16" s="23" t="s">
        <v>74</v>
      </c>
      <c r="F16" s="23" t="s">
        <v>159</v>
      </c>
      <c r="G16" s="23" t="s">
        <v>160</v>
      </c>
      <c r="H16" s="22">
        <v>365581.23</v>
      </c>
      <c r="I16" s="22">
        <v>365581.23</v>
      </c>
      <c r="J16" s="22">
        <v>91395.31</v>
      </c>
      <c r="K16" s="22"/>
      <c r="L16" s="22">
        <v>274185.92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46</v>
      </c>
      <c r="B17" s="111" t="s">
        <v>153</v>
      </c>
      <c r="C17" s="23" t="s">
        <v>154</v>
      </c>
      <c r="D17" s="23" t="s">
        <v>75</v>
      </c>
      <c r="E17" s="23" t="s">
        <v>76</v>
      </c>
      <c r="F17" s="23" t="s">
        <v>161</v>
      </c>
      <c r="G17" s="23" t="s">
        <v>162</v>
      </c>
      <c r="H17" s="22">
        <v>182790.62</v>
      </c>
      <c r="I17" s="22">
        <v>182790.62</v>
      </c>
      <c r="J17" s="22">
        <v>45697.66</v>
      </c>
      <c r="K17" s="22"/>
      <c r="L17" s="22">
        <v>137092.96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46</v>
      </c>
      <c r="B18" s="111" t="s">
        <v>153</v>
      </c>
      <c r="C18" s="23" t="s">
        <v>154</v>
      </c>
      <c r="D18" s="23" t="s">
        <v>77</v>
      </c>
      <c r="E18" s="23" t="s">
        <v>78</v>
      </c>
      <c r="F18" s="23" t="s">
        <v>157</v>
      </c>
      <c r="G18" s="23" t="s">
        <v>158</v>
      </c>
      <c r="H18" s="22">
        <v>12285</v>
      </c>
      <c r="I18" s="22">
        <v>12285</v>
      </c>
      <c r="J18" s="22">
        <v>12285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46</v>
      </c>
      <c r="B19" s="111" t="s">
        <v>163</v>
      </c>
      <c r="C19" s="23" t="s">
        <v>94</v>
      </c>
      <c r="D19" s="23" t="s">
        <v>93</v>
      </c>
      <c r="E19" s="23" t="s">
        <v>94</v>
      </c>
      <c r="F19" s="23" t="s">
        <v>164</v>
      </c>
      <c r="G19" s="23" t="s">
        <v>94</v>
      </c>
      <c r="H19" s="22">
        <v>417593.48</v>
      </c>
      <c r="I19" s="22">
        <v>417593.48</v>
      </c>
      <c r="J19" s="22">
        <v>104398.37</v>
      </c>
      <c r="K19" s="22"/>
      <c r="L19" s="22">
        <v>313195.11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46</v>
      </c>
      <c r="B20" s="111" t="s">
        <v>165</v>
      </c>
      <c r="C20" s="23" t="s">
        <v>123</v>
      </c>
      <c r="D20" s="23" t="s">
        <v>83</v>
      </c>
      <c r="E20" s="23" t="s">
        <v>84</v>
      </c>
      <c r="F20" s="23" t="s">
        <v>166</v>
      </c>
      <c r="G20" s="23" t="s">
        <v>123</v>
      </c>
      <c r="H20" s="22">
        <v>3000</v>
      </c>
      <c r="I20" s="22">
        <v>3000</v>
      </c>
      <c r="J20" s="22">
        <v>750</v>
      </c>
      <c r="K20" s="22"/>
      <c r="L20" s="22">
        <v>2250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46</v>
      </c>
      <c r="B21" s="111" t="s">
        <v>167</v>
      </c>
      <c r="C21" s="23" t="s">
        <v>168</v>
      </c>
      <c r="D21" s="23" t="s">
        <v>83</v>
      </c>
      <c r="E21" s="23" t="s">
        <v>84</v>
      </c>
      <c r="F21" s="23" t="s">
        <v>169</v>
      </c>
      <c r="G21" s="23" t="s">
        <v>168</v>
      </c>
      <c r="H21" s="22">
        <v>80437.64</v>
      </c>
      <c r="I21" s="22">
        <v>80437.64</v>
      </c>
      <c r="J21" s="22">
        <v>20109.41</v>
      </c>
      <c r="K21" s="22"/>
      <c r="L21" s="22">
        <v>60328.23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5" t="s">
        <v>46</v>
      </c>
      <c r="B22" s="111" t="s">
        <v>170</v>
      </c>
      <c r="C22" s="23" t="s">
        <v>171</v>
      </c>
      <c r="D22" s="23" t="s">
        <v>83</v>
      </c>
      <c r="E22" s="23" t="s">
        <v>84</v>
      </c>
      <c r="F22" s="23" t="s">
        <v>172</v>
      </c>
      <c r="G22" s="23" t="s">
        <v>173</v>
      </c>
      <c r="H22" s="22">
        <v>90275.61</v>
      </c>
      <c r="I22" s="22">
        <v>90275.61</v>
      </c>
      <c r="J22" s="22">
        <v>22568.9</v>
      </c>
      <c r="K22" s="22"/>
      <c r="L22" s="22">
        <v>67706.71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5" t="s">
        <v>46</v>
      </c>
      <c r="B23" s="111" t="s">
        <v>170</v>
      </c>
      <c r="C23" s="23" t="s">
        <v>171</v>
      </c>
      <c r="D23" s="23" t="s">
        <v>83</v>
      </c>
      <c r="E23" s="23" t="s">
        <v>84</v>
      </c>
      <c r="F23" s="23" t="s">
        <v>174</v>
      </c>
      <c r="G23" s="23" t="s">
        <v>175</v>
      </c>
      <c r="H23" s="22">
        <v>71736</v>
      </c>
      <c r="I23" s="22">
        <v>71736</v>
      </c>
      <c r="J23" s="22">
        <v>17934</v>
      </c>
      <c r="K23" s="22"/>
      <c r="L23" s="22">
        <v>53802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5" t="s">
        <v>46</v>
      </c>
      <c r="B24" s="111" t="s">
        <v>170</v>
      </c>
      <c r="C24" s="23" t="s">
        <v>171</v>
      </c>
      <c r="D24" s="23" t="s">
        <v>83</v>
      </c>
      <c r="E24" s="23" t="s">
        <v>84</v>
      </c>
      <c r="F24" s="23" t="s">
        <v>176</v>
      </c>
      <c r="G24" s="23" t="s">
        <v>177</v>
      </c>
      <c r="H24" s="22">
        <v>80437.64</v>
      </c>
      <c r="I24" s="22">
        <v>80437.64</v>
      </c>
      <c r="J24" s="22">
        <v>20109.41</v>
      </c>
      <c r="K24" s="22"/>
      <c r="L24" s="22">
        <v>60328.23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5" t="s">
        <v>46</v>
      </c>
      <c r="B25" s="111" t="s">
        <v>170</v>
      </c>
      <c r="C25" s="23" t="s">
        <v>171</v>
      </c>
      <c r="D25" s="23" t="s">
        <v>83</v>
      </c>
      <c r="E25" s="23" t="s">
        <v>84</v>
      </c>
      <c r="F25" s="23" t="s">
        <v>178</v>
      </c>
      <c r="G25" s="23" t="s">
        <v>179</v>
      </c>
      <c r="H25" s="22">
        <v>27000</v>
      </c>
      <c r="I25" s="22">
        <v>27000</v>
      </c>
      <c r="J25" s="22"/>
      <c r="K25" s="22"/>
      <c r="L25" s="22">
        <v>27000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18.75" customHeight="1" spans="1:23">
      <c r="A26" s="31" t="s">
        <v>95</v>
      </c>
      <c r="B26" s="32"/>
      <c r="C26" s="32"/>
      <c r="D26" s="32"/>
      <c r="E26" s="32"/>
      <c r="F26" s="32"/>
      <c r="G26" s="33"/>
      <c r="H26" s="22">
        <v>5966481.78</v>
      </c>
      <c r="I26" s="22">
        <v>5966481.78</v>
      </c>
      <c r="J26" s="22">
        <v>1494084.2</v>
      </c>
      <c r="K26" s="22"/>
      <c r="L26" s="22">
        <v>4472397.58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</sheetData>
  <mergeCells count="30">
    <mergeCell ref="A2:W2"/>
    <mergeCell ref="A3:G3"/>
    <mergeCell ref="H4:W4"/>
    <mergeCell ref="I5:M5"/>
    <mergeCell ref="N5:P5"/>
    <mergeCell ref="R5:W5"/>
    <mergeCell ref="A26:G26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4"/>
  <sheetViews>
    <sheetView showZeros="0" workbookViewId="0">
      <selection activeCell="A1" sqref="A1 A1 A1 A1 A1 A1 A1 A1 A1 A1 A1 A1 A1 A1 A1 A1 A1 A1 A1 A1 A1 A1 A1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7"/>
      <c r="W1" s="55" t="s">
        <v>180</v>
      </c>
    </row>
    <row r="2" ht="27.75" customHeight="1" spans="1:23">
      <c r="A2" s="27" t="s">
        <v>181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"单位名称："&amp;"云南省林业双中心"</f>
        <v>单位名称：云南省林业双中心</v>
      </c>
      <c r="B3" s="108" t="str">
        <f t="shared" si="0"/>
        <v>单位名称：云南省林业双中心</v>
      </c>
      <c r="C3" s="108"/>
      <c r="D3" s="108"/>
      <c r="E3" s="108"/>
      <c r="F3" s="108"/>
      <c r="G3" s="108"/>
      <c r="H3" s="108"/>
      <c r="I3" s="108"/>
      <c r="J3" s="6"/>
      <c r="K3" s="6"/>
      <c r="L3" s="6"/>
      <c r="M3" s="6"/>
      <c r="N3" s="6"/>
      <c r="O3" s="6"/>
      <c r="P3" s="6"/>
      <c r="Q3" s="6"/>
      <c r="U3" s="107"/>
      <c r="W3" s="103" t="s">
        <v>2</v>
      </c>
    </row>
    <row r="4" ht="21.75" customHeight="1" spans="1:23">
      <c r="A4" s="8" t="s">
        <v>182</v>
      </c>
      <c r="B4" s="8" t="s">
        <v>129</v>
      </c>
      <c r="C4" s="8" t="s">
        <v>130</v>
      </c>
      <c r="D4" s="8" t="s">
        <v>183</v>
      </c>
      <c r="E4" s="9" t="s">
        <v>131</v>
      </c>
      <c r="F4" s="9" t="s">
        <v>132</v>
      </c>
      <c r="G4" s="9" t="s">
        <v>133</v>
      </c>
      <c r="H4" s="9" t="s">
        <v>134</v>
      </c>
      <c r="I4" s="62" t="s">
        <v>31</v>
      </c>
      <c r="J4" s="62" t="s">
        <v>184</v>
      </c>
      <c r="K4" s="62"/>
      <c r="L4" s="62"/>
      <c r="M4" s="62"/>
      <c r="N4" s="109" t="s">
        <v>136</v>
      </c>
      <c r="O4" s="109"/>
      <c r="P4" s="109"/>
      <c r="Q4" s="9" t="s">
        <v>37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34</v>
      </c>
      <c r="K5" s="47"/>
      <c r="L5" s="47" t="s">
        <v>35</v>
      </c>
      <c r="M5" s="47" t="s">
        <v>36</v>
      </c>
      <c r="N5" s="110" t="s">
        <v>34</v>
      </c>
      <c r="O5" s="110" t="s">
        <v>35</v>
      </c>
      <c r="P5" s="110" t="s">
        <v>36</v>
      </c>
      <c r="Q5" s="14"/>
      <c r="R5" s="9" t="s">
        <v>33</v>
      </c>
      <c r="S5" s="9" t="s">
        <v>44</v>
      </c>
      <c r="T5" s="9" t="s">
        <v>142</v>
      </c>
      <c r="U5" s="9" t="s">
        <v>40</v>
      </c>
      <c r="V5" s="9" t="s">
        <v>41</v>
      </c>
      <c r="W5" s="9" t="s">
        <v>42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33</v>
      </c>
      <c r="K6" s="47" t="s">
        <v>185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11"/>
      <c r="C8" s="23" t="s">
        <v>186</v>
      </c>
      <c r="D8" s="23"/>
      <c r="E8" s="23"/>
      <c r="F8" s="23"/>
      <c r="G8" s="23"/>
      <c r="H8" s="23"/>
      <c r="I8" s="112">
        <v>2732561</v>
      </c>
      <c r="J8" s="112">
        <v>2649500</v>
      </c>
      <c r="K8" s="112">
        <v>2649500</v>
      </c>
      <c r="L8" s="112"/>
      <c r="M8" s="112"/>
      <c r="N8" s="112">
        <v>83061</v>
      </c>
      <c r="O8" s="112"/>
      <c r="P8" s="112"/>
      <c r="Q8" s="112"/>
      <c r="R8" s="112"/>
      <c r="S8" s="112"/>
      <c r="T8" s="112"/>
      <c r="U8" s="88"/>
      <c r="V8" s="112"/>
      <c r="W8" s="112"/>
    </row>
    <row r="9" ht="32.9" customHeight="1" spans="1:23">
      <c r="A9" s="23" t="s">
        <v>187</v>
      </c>
      <c r="B9" s="111" t="s">
        <v>188</v>
      </c>
      <c r="C9" s="23" t="s">
        <v>186</v>
      </c>
      <c r="D9" s="23" t="s">
        <v>46</v>
      </c>
      <c r="E9" s="23" t="s">
        <v>87</v>
      </c>
      <c r="F9" s="23" t="s">
        <v>88</v>
      </c>
      <c r="G9" s="23" t="s">
        <v>189</v>
      </c>
      <c r="H9" s="23" t="s">
        <v>190</v>
      </c>
      <c r="I9" s="112">
        <v>420000</v>
      </c>
      <c r="J9" s="112">
        <v>420000</v>
      </c>
      <c r="K9" s="112">
        <v>420000</v>
      </c>
      <c r="L9" s="112"/>
      <c r="M9" s="112"/>
      <c r="N9" s="112"/>
      <c r="O9" s="112"/>
      <c r="P9" s="112"/>
      <c r="Q9" s="112"/>
      <c r="R9" s="112"/>
      <c r="S9" s="112"/>
      <c r="T9" s="112"/>
      <c r="U9" s="88"/>
      <c r="V9" s="112"/>
      <c r="W9" s="112"/>
    </row>
    <row r="10" ht="32.9" customHeight="1" spans="1:23">
      <c r="A10" s="23" t="s">
        <v>187</v>
      </c>
      <c r="B10" s="111" t="s">
        <v>188</v>
      </c>
      <c r="C10" s="23" t="s">
        <v>186</v>
      </c>
      <c r="D10" s="23" t="s">
        <v>46</v>
      </c>
      <c r="E10" s="23" t="s">
        <v>87</v>
      </c>
      <c r="F10" s="23" t="s">
        <v>88</v>
      </c>
      <c r="G10" s="23" t="s">
        <v>174</v>
      </c>
      <c r="H10" s="23" t="s">
        <v>175</v>
      </c>
      <c r="I10" s="112">
        <v>188700</v>
      </c>
      <c r="J10" s="112">
        <v>188700</v>
      </c>
      <c r="K10" s="112">
        <v>188700</v>
      </c>
      <c r="L10" s="112"/>
      <c r="M10" s="112"/>
      <c r="N10" s="112"/>
      <c r="O10" s="112"/>
      <c r="P10" s="112"/>
      <c r="Q10" s="112"/>
      <c r="R10" s="112"/>
      <c r="S10" s="112"/>
      <c r="T10" s="112"/>
      <c r="U10" s="88"/>
      <c r="V10" s="112"/>
      <c r="W10" s="112"/>
    </row>
    <row r="11" ht="32.9" customHeight="1" spans="1:23">
      <c r="A11" s="23" t="s">
        <v>187</v>
      </c>
      <c r="B11" s="111" t="s">
        <v>188</v>
      </c>
      <c r="C11" s="23" t="s">
        <v>186</v>
      </c>
      <c r="D11" s="23" t="s">
        <v>46</v>
      </c>
      <c r="E11" s="23" t="s">
        <v>87</v>
      </c>
      <c r="F11" s="23" t="s">
        <v>88</v>
      </c>
      <c r="G11" s="23" t="s">
        <v>191</v>
      </c>
      <c r="H11" s="23" t="s">
        <v>192</v>
      </c>
      <c r="I11" s="112">
        <v>1020000</v>
      </c>
      <c r="J11" s="112">
        <v>1020000</v>
      </c>
      <c r="K11" s="112">
        <v>1020000</v>
      </c>
      <c r="L11" s="112"/>
      <c r="M11" s="112"/>
      <c r="N11" s="112"/>
      <c r="O11" s="112"/>
      <c r="P11" s="112"/>
      <c r="Q11" s="112"/>
      <c r="R11" s="112"/>
      <c r="S11" s="112"/>
      <c r="T11" s="112"/>
      <c r="U11" s="88"/>
      <c r="V11" s="112"/>
      <c r="W11" s="112"/>
    </row>
    <row r="12" ht="32.9" customHeight="1" spans="1:23">
      <c r="A12" s="23" t="s">
        <v>187</v>
      </c>
      <c r="B12" s="111" t="s">
        <v>188</v>
      </c>
      <c r="C12" s="23" t="s">
        <v>186</v>
      </c>
      <c r="D12" s="23" t="s">
        <v>46</v>
      </c>
      <c r="E12" s="23" t="s">
        <v>87</v>
      </c>
      <c r="F12" s="23" t="s">
        <v>88</v>
      </c>
      <c r="G12" s="23" t="s">
        <v>193</v>
      </c>
      <c r="H12" s="23" t="s">
        <v>194</v>
      </c>
      <c r="I12" s="112">
        <v>400000</v>
      </c>
      <c r="J12" s="112">
        <v>400000</v>
      </c>
      <c r="K12" s="112">
        <v>400000</v>
      </c>
      <c r="L12" s="112"/>
      <c r="M12" s="112"/>
      <c r="N12" s="112"/>
      <c r="O12" s="112"/>
      <c r="P12" s="112"/>
      <c r="Q12" s="112"/>
      <c r="R12" s="112"/>
      <c r="S12" s="112"/>
      <c r="T12" s="112"/>
      <c r="U12" s="88"/>
      <c r="V12" s="112"/>
      <c r="W12" s="112"/>
    </row>
    <row r="13" ht="32.9" customHeight="1" spans="1:23">
      <c r="A13" s="23" t="s">
        <v>187</v>
      </c>
      <c r="B13" s="111" t="s">
        <v>188</v>
      </c>
      <c r="C13" s="23" t="s">
        <v>186</v>
      </c>
      <c r="D13" s="23" t="s">
        <v>46</v>
      </c>
      <c r="E13" s="23" t="s">
        <v>87</v>
      </c>
      <c r="F13" s="23" t="s">
        <v>88</v>
      </c>
      <c r="G13" s="23" t="s">
        <v>195</v>
      </c>
      <c r="H13" s="23" t="s">
        <v>196</v>
      </c>
      <c r="I13" s="112">
        <v>54000</v>
      </c>
      <c r="J13" s="112">
        <v>54000</v>
      </c>
      <c r="K13" s="112">
        <v>54000</v>
      </c>
      <c r="L13" s="112"/>
      <c r="M13" s="112"/>
      <c r="N13" s="112"/>
      <c r="O13" s="112"/>
      <c r="P13" s="112"/>
      <c r="Q13" s="112"/>
      <c r="R13" s="112"/>
      <c r="S13" s="112"/>
      <c r="T13" s="112"/>
      <c r="U13" s="88"/>
      <c r="V13" s="112"/>
      <c r="W13" s="112"/>
    </row>
    <row r="14" ht="32.9" customHeight="1" spans="1:23">
      <c r="A14" s="23" t="s">
        <v>187</v>
      </c>
      <c r="B14" s="111" t="s">
        <v>188</v>
      </c>
      <c r="C14" s="23" t="s">
        <v>186</v>
      </c>
      <c r="D14" s="23" t="s">
        <v>46</v>
      </c>
      <c r="E14" s="23" t="s">
        <v>87</v>
      </c>
      <c r="F14" s="23" t="s">
        <v>88</v>
      </c>
      <c r="G14" s="23" t="s">
        <v>197</v>
      </c>
      <c r="H14" s="23" t="s">
        <v>198</v>
      </c>
      <c r="I14" s="112">
        <v>16800</v>
      </c>
      <c r="J14" s="112">
        <v>16800</v>
      </c>
      <c r="K14" s="112">
        <v>16800</v>
      </c>
      <c r="L14" s="112"/>
      <c r="M14" s="112"/>
      <c r="N14" s="112"/>
      <c r="O14" s="112"/>
      <c r="P14" s="112"/>
      <c r="Q14" s="112"/>
      <c r="R14" s="112"/>
      <c r="S14" s="112"/>
      <c r="T14" s="112"/>
      <c r="U14" s="88"/>
      <c r="V14" s="112"/>
      <c r="W14" s="112"/>
    </row>
    <row r="15" ht="32.9" customHeight="1" spans="1:23">
      <c r="A15" s="23" t="s">
        <v>187</v>
      </c>
      <c r="B15" s="111" t="s">
        <v>188</v>
      </c>
      <c r="C15" s="23" t="s">
        <v>186</v>
      </c>
      <c r="D15" s="23" t="s">
        <v>46</v>
      </c>
      <c r="E15" s="23" t="s">
        <v>87</v>
      </c>
      <c r="F15" s="23" t="s">
        <v>88</v>
      </c>
      <c r="G15" s="23" t="s">
        <v>199</v>
      </c>
      <c r="H15" s="23" t="s">
        <v>200</v>
      </c>
      <c r="I15" s="112">
        <v>633061</v>
      </c>
      <c r="J15" s="112">
        <v>550000</v>
      </c>
      <c r="K15" s="112">
        <v>550000</v>
      </c>
      <c r="L15" s="112"/>
      <c r="M15" s="112"/>
      <c r="N15" s="112">
        <v>83061</v>
      </c>
      <c r="O15" s="112"/>
      <c r="P15" s="112"/>
      <c r="Q15" s="112"/>
      <c r="R15" s="112"/>
      <c r="S15" s="112"/>
      <c r="T15" s="112"/>
      <c r="U15" s="88"/>
      <c r="V15" s="112"/>
      <c r="W15" s="112"/>
    </row>
    <row r="16" ht="32.9" customHeight="1" spans="1:23">
      <c r="A16" s="23"/>
      <c r="B16" s="23"/>
      <c r="C16" s="23" t="s">
        <v>201</v>
      </c>
      <c r="D16" s="23"/>
      <c r="E16" s="23"/>
      <c r="F16" s="23"/>
      <c r="G16" s="23"/>
      <c r="H16" s="23"/>
      <c r="I16" s="112">
        <v>775212</v>
      </c>
      <c r="J16" s="112">
        <v>650000</v>
      </c>
      <c r="K16" s="112"/>
      <c r="L16" s="112"/>
      <c r="M16" s="112"/>
      <c r="N16" s="112">
        <v>125212</v>
      </c>
      <c r="O16" s="112"/>
      <c r="P16" s="112"/>
      <c r="Q16" s="112"/>
      <c r="R16" s="112"/>
      <c r="S16" s="112"/>
      <c r="T16" s="112"/>
      <c r="U16" s="88"/>
      <c r="V16" s="112"/>
      <c r="W16" s="112"/>
    </row>
    <row r="17" ht="32.9" customHeight="1" spans="1:23">
      <c r="A17" s="23" t="s">
        <v>202</v>
      </c>
      <c r="B17" s="111" t="s">
        <v>203</v>
      </c>
      <c r="C17" s="23" t="s">
        <v>201</v>
      </c>
      <c r="D17" s="23" t="s">
        <v>46</v>
      </c>
      <c r="E17" s="23" t="s">
        <v>87</v>
      </c>
      <c r="F17" s="23" t="s">
        <v>88</v>
      </c>
      <c r="G17" s="23" t="s">
        <v>191</v>
      </c>
      <c r="H17" s="23" t="s">
        <v>192</v>
      </c>
      <c r="I17" s="112">
        <v>19657</v>
      </c>
      <c r="J17" s="112"/>
      <c r="K17" s="112"/>
      <c r="L17" s="112"/>
      <c r="M17" s="112"/>
      <c r="N17" s="112">
        <v>19657</v>
      </c>
      <c r="O17" s="112"/>
      <c r="P17" s="112"/>
      <c r="Q17" s="112"/>
      <c r="R17" s="112"/>
      <c r="S17" s="112"/>
      <c r="T17" s="112"/>
      <c r="U17" s="88"/>
      <c r="V17" s="112"/>
      <c r="W17" s="112"/>
    </row>
    <row r="18" ht="32.9" customHeight="1" spans="1:23">
      <c r="A18" s="23" t="s">
        <v>202</v>
      </c>
      <c r="B18" s="111" t="s">
        <v>203</v>
      </c>
      <c r="C18" s="23" t="s">
        <v>201</v>
      </c>
      <c r="D18" s="23" t="s">
        <v>46</v>
      </c>
      <c r="E18" s="23" t="s">
        <v>87</v>
      </c>
      <c r="F18" s="23" t="s">
        <v>88</v>
      </c>
      <c r="G18" s="23" t="s">
        <v>199</v>
      </c>
      <c r="H18" s="23" t="s">
        <v>200</v>
      </c>
      <c r="I18" s="112">
        <v>43955</v>
      </c>
      <c r="J18" s="112">
        <v>38000</v>
      </c>
      <c r="K18" s="112"/>
      <c r="L18" s="112"/>
      <c r="M18" s="112"/>
      <c r="N18" s="112">
        <v>5955</v>
      </c>
      <c r="O18" s="112"/>
      <c r="P18" s="112"/>
      <c r="Q18" s="112"/>
      <c r="R18" s="112"/>
      <c r="S18" s="112"/>
      <c r="T18" s="112"/>
      <c r="U18" s="88"/>
      <c r="V18" s="112"/>
      <c r="W18" s="112"/>
    </row>
    <row r="19" ht="32.9" customHeight="1" spans="1:23">
      <c r="A19" s="23" t="s">
        <v>202</v>
      </c>
      <c r="B19" s="111" t="s">
        <v>203</v>
      </c>
      <c r="C19" s="23" t="s">
        <v>201</v>
      </c>
      <c r="D19" s="23" t="s">
        <v>46</v>
      </c>
      <c r="E19" s="23" t="s">
        <v>87</v>
      </c>
      <c r="F19" s="23" t="s">
        <v>88</v>
      </c>
      <c r="G19" s="23" t="s">
        <v>204</v>
      </c>
      <c r="H19" s="23" t="s">
        <v>205</v>
      </c>
      <c r="I19" s="112">
        <v>711600</v>
      </c>
      <c r="J19" s="112">
        <v>612000</v>
      </c>
      <c r="K19" s="112"/>
      <c r="L19" s="112"/>
      <c r="M19" s="112"/>
      <c r="N19" s="112">
        <v>99600</v>
      </c>
      <c r="O19" s="112"/>
      <c r="P19" s="112"/>
      <c r="Q19" s="112"/>
      <c r="R19" s="112"/>
      <c r="S19" s="112"/>
      <c r="T19" s="112"/>
      <c r="U19" s="88"/>
      <c r="V19" s="112"/>
      <c r="W19" s="112"/>
    </row>
    <row r="20" ht="32.9" customHeight="1" spans="1:23">
      <c r="A20" s="23"/>
      <c r="B20" s="23"/>
      <c r="C20" s="23" t="s">
        <v>206</v>
      </c>
      <c r="D20" s="23"/>
      <c r="E20" s="23"/>
      <c r="F20" s="23"/>
      <c r="G20" s="23"/>
      <c r="H20" s="23"/>
      <c r="I20" s="112">
        <v>2461380</v>
      </c>
      <c r="J20" s="112">
        <v>2380900</v>
      </c>
      <c r="K20" s="112"/>
      <c r="L20" s="112"/>
      <c r="M20" s="112"/>
      <c r="N20" s="112">
        <v>80480</v>
      </c>
      <c r="O20" s="112"/>
      <c r="P20" s="112"/>
      <c r="Q20" s="112"/>
      <c r="R20" s="112"/>
      <c r="S20" s="112"/>
      <c r="T20" s="112"/>
      <c r="U20" s="88"/>
      <c r="V20" s="112"/>
      <c r="W20" s="112"/>
    </row>
    <row r="21" ht="32.9" customHeight="1" spans="1:23">
      <c r="A21" s="23" t="s">
        <v>207</v>
      </c>
      <c r="B21" s="111" t="s">
        <v>208</v>
      </c>
      <c r="C21" s="23" t="s">
        <v>206</v>
      </c>
      <c r="D21" s="23" t="s">
        <v>46</v>
      </c>
      <c r="E21" s="23" t="s">
        <v>87</v>
      </c>
      <c r="F21" s="23" t="s">
        <v>88</v>
      </c>
      <c r="G21" s="23" t="s">
        <v>191</v>
      </c>
      <c r="H21" s="23" t="s">
        <v>192</v>
      </c>
      <c r="I21" s="112">
        <v>1875380</v>
      </c>
      <c r="J21" s="112">
        <v>1794900</v>
      </c>
      <c r="K21" s="112"/>
      <c r="L21" s="112"/>
      <c r="M21" s="112"/>
      <c r="N21" s="112">
        <v>80480</v>
      </c>
      <c r="O21" s="112"/>
      <c r="P21" s="112"/>
      <c r="Q21" s="112"/>
      <c r="R21" s="112"/>
      <c r="S21" s="112"/>
      <c r="T21" s="112"/>
      <c r="U21" s="88"/>
      <c r="V21" s="112"/>
      <c r="W21" s="112"/>
    </row>
    <row r="22" ht="32.9" customHeight="1" spans="1:23">
      <c r="A22" s="23" t="s">
        <v>207</v>
      </c>
      <c r="B22" s="111" t="s">
        <v>208</v>
      </c>
      <c r="C22" s="23" t="s">
        <v>206</v>
      </c>
      <c r="D22" s="23" t="s">
        <v>46</v>
      </c>
      <c r="E22" s="23" t="s">
        <v>87</v>
      </c>
      <c r="F22" s="23" t="s">
        <v>88</v>
      </c>
      <c r="G22" s="23" t="s">
        <v>193</v>
      </c>
      <c r="H22" s="23" t="s">
        <v>194</v>
      </c>
      <c r="I22" s="112">
        <v>459200</v>
      </c>
      <c r="J22" s="112">
        <v>459200</v>
      </c>
      <c r="K22" s="112"/>
      <c r="L22" s="112"/>
      <c r="M22" s="112"/>
      <c r="N22" s="112"/>
      <c r="O22" s="112"/>
      <c r="P22" s="112"/>
      <c r="Q22" s="112"/>
      <c r="R22" s="112"/>
      <c r="S22" s="112"/>
      <c r="T22" s="112"/>
      <c r="U22" s="88"/>
      <c r="V22" s="112"/>
      <c r="W22" s="112"/>
    </row>
    <row r="23" ht="32.9" customHeight="1" spans="1:23">
      <c r="A23" s="23" t="s">
        <v>207</v>
      </c>
      <c r="B23" s="111" t="s">
        <v>208</v>
      </c>
      <c r="C23" s="23" t="s">
        <v>206</v>
      </c>
      <c r="D23" s="23" t="s">
        <v>46</v>
      </c>
      <c r="E23" s="23" t="s">
        <v>87</v>
      </c>
      <c r="F23" s="23" t="s">
        <v>88</v>
      </c>
      <c r="G23" s="23" t="s">
        <v>199</v>
      </c>
      <c r="H23" s="23" t="s">
        <v>200</v>
      </c>
      <c r="I23" s="112">
        <v>126800</v>
      </c>
      <c r="J23" s="112">
        <v>126800</v>
      </c>
      <c r="K23" s="112"/>
      <c r="L23" s="112"/>
      <c r="M23" s="112"/>
      <c r="N23" s="112"/>
      <c r="O23" s="112"/>
      <c r="P23" s="112"/>
      <c r="Q23" s="112"/>
      <c r="R23" s="112"/>
      <c r="S23" s="112"/>
      <c r="T23" s="112"/>
      <c r="U23" s="88"/>
      <c r="V23" s="112"/>
      <c r="W23" s="112"/>
    </row>
    <row r="24" ht="18.75" customHeight="1" spans="1:23">
      <c r="A24" s="31" t="s">
        <v>95</v>
      </c>
      <c r="B24" s="32"/>
      <c r="C24" s="32"/>
      <c r="D24" s="32"/>
      <c r="E24" s="32"/>
      <c r="F24" s="32"/>
      <c r="G24" s="32"/>
      <c r="H24" s="33"/>
      <c r="I24" s="112">
        <v>5969153</v>
      </c>
      <c r="J24" s="112">
        <v>5680400</v>
      </c>
      <c r="K24" s="112">
        <v>2649500</v>
      </c>
      <c r="L24" s="112"/>
      <c r="M24" s="112"/>
      <c r="N24" s="112">
        <v>288753</v>
      </c>
      <c r="O24" s="112"/>
      <c r="P24" s="112"/>
      <c r="Q24" s="112"/>
      <c r="R24" s="112"/>
      <c r="S24" s="112"/>
      <c r="T24" s="112"/>
      <c r="U24" s="88"/>
      <c r="V24" s="112"/>
      <c r="W24" s="112"/>
    </row>
  </sheetData>
  <mergeCells count="28">
    <mergeCell ref="A2:W2"/>
    <mergeCell ref="A3:I3"/>
    <mergeCell ref="J4:M4"/>
    <mergeCell ref="N4:P4"/>
    <mergeCell ref="R4:W4"/>
    <mergeCell ref="J5:K5"/>
    <mergeCell ref="A24:H24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23"/>
  <sheetViews>
    <sheetView showZeros="0" topLeftCell="B18" workbookViewId="0">
      <selection activeCell="F27" sqref="$A1:$XFD1048576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4" t="s">
        <v>209</v>
      </c>
    </row>
    <row r="2" ht="28.5" customHeight="1" spans="1:10">
      <c r="A2" s="45" t="s">
        <v>210</v>
      </c>
      <c r="B2" s="27"/>
      <c r="C2" s="27"/>
      <c r="D2" s="27"/>
      <c r="E2" s="27"/>
      <c r="F2" s="46"/>
      <c r="G2" s="27"/>
      <c r="H2" s="46"/>
      <c r="I2" s="46"/>
      <c r="J2" s="27"/>
    </row>
    <row r="3" ht="15" customHeight="1" spans="1:10">
      <c r="A3" s="4" t="str">
        <f>"单位名称："&amp;"云南省林业双中心"</f>
        <v>单位名称：云南省林业双中心</v>
      </c>
    </row>
    <row r="4" ht="14.25" customHeight="1" spans="1:10">
      <c r="A4" s="47" t="s">
        <v>211</v>
      </c>
      <c r="B4" s="47" t="s">
        <v>212</v>
      </c>
      <c r="C4" s="47" t="s">
        <v>213</v>
      </c>
      <c r="D4" s="47" t="s">
        <v>214</v>
      </c>
      <c r="E4" s="47" t="s">
        <v>215</v>
      </c>
      <c r="F4" s="48" t="s">
        <v>216</v>
      </c>
      <c r="G4" s="47" t="s">
        <v>217</v>
      </c>
      <c r="H4" s="48" t="s">
        <v>218</v>
      </c>
      <c r="I4" s="48" t="s">
        <v>219</v>
      </c>
      <c r="J4" s="47" t="s">
        <v>220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 t="s">
        <v>46</v>
      </c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106" t="s">
        <v>206</v>
      </c>
      <c r="B7" s="53" t="s">
        <v>221</v>
      </c>
      <c r="C7" s="53" t="s">
        <v>222</v>
      </c>
      <c r="D7" s="53" t="s">
        <v>223</v>
      </c>
      <c r="E7" s="49" t="s">
        <v>224</v>
      </c>
      <c r="F7" s="53" t="s">
        <v>225</v>
      </c>
      <c r="G7" s="49" t="s">
        <v>226</v>
      </c>
      <c r="H7" s="53" t="s">
        <v>227</v>
      </c>
      <c r="I7" s="53" t="s">
        <v>228</v>
      </c>
      <c r="J7" s="54" t="s">
        <v>229</v>
      </c>
    </row>
    <row r="8" ht="47.3" customHeight="1" spans="1:10">
      <c r="A8" s="106" t="s">
        <v>206</v>
      </c>
      <c r="B8" s="53" t="s">
        <v>230</v>
      </c>
      <c r="C8" s="53" t="s">
        <v>222</v>
      </c>
      <c r="D8" s="53" t="s">
        <v>223</v>
      </c>
      <c r="E8" s="49" t="s">
        <v>231</v>
      </c>
      <c r="F8" s="53" t="s">
        <v>225</v>
      </c>
      <c r="G8" s="49" t="s">
        <v>232</v>
      </c>
      <c r="H8" s="53" t="s">
        <v>233</v>
      </c>
      <c r="I8" s="53" t="s">
        <v>228</v>
      </c>
      <c r="J8" s="54" t="s">
        <v>234</v>
      </c>
    </row>
    <row r="9" ht="47.3" customHeight="1" spans="1:10">
      <c r="A9" s="106" t="s">
        <v>206</v>
      </c>
      <c r="B9" s="53" t="s">
        <v>230</v>
      </c>
      <c r="C9" s="53" t="s">
        <v>222</v>
      </c>
      <c r="D9" s="53" t="s">
        <v>235</v>
      </c>
      <c r="E9" s="49" t="s">
        <v>236</v>
      </c>
      <c r="F9" s="53" t="s">
        <v>225</v>
      </c>
      <c r="G9" s="49" t="s">
        <v>237</v>
      </c>
      <c r="H9" s="53" t="s">
        <v>238</v>
      </c>
      <c r="I9" s="53" t="s">
        <v>228</v>
      </c>
      <c r="J9" s="54" t="s">
        <v>239</v>
      </c>
    </row>
    <row r="10" ht="47.3" customHeight="1" spans="1:10">
      <c r="A10" s="106" t="s">
        <v>206</v>
      </c>
      <c r="B10" s="53" t="s">
        <v>230</v>
      </c>
      <c r="C10" s="53" t="s">
        <v>222</v>
      </c>
      <c r="D10" s="53" t="s">
        <v>235</v>
      </c>
      <c r="E10" s="49" t="s">
        <v>240</v>
      </c>
      <c r="F10" s="53" t="s">
        <v>225</v>
      </c>
      <c r="G10" s="49" t="s">
        <v>241</v>
      </c>
      <c r="H10" s="53" t="s">
        <v>238</v>
      </c>
      <c r="I10" s="53" t="s">
        <v>228</v>
      </c>
      <c r="J10" s="54" t="s">
        <v>242</v>
      </c>
    </row>
    <row r="11" ht="47.3" customHeight="1" spans="1:10">
      <c r="A11" s="106" t="s">
        <v>206</v>
      </c>
      <c r="B11" s="53" t="s">
        <v>230</v>
      </c>
      <c r="C11" s="53" t="s">
        <v>243</v>
      </c>
      <c r="D11" s="53" t="s">
        <v>244</v>
      </c>
      <c r="E11" s="49" t="s">
        <v>245</v>
      </c>
      <c r="F11" s="53" t="s">
        <v>225</v>
      </c>
      <c r="G11" s="49" t="s">
        <v>246</v>
      </c>
      <c r="H11" s="53" t="s">
        <v>238</v>
      </c>
      <c r="I11" s="53" t="s">
        <v>228</v>
      </c>
      <c r="J11" s="54" t="s">
        <v>247</v>
      </c>
    </row>
    <row r="12" ht="47.3" customHeight="1" spans="1:10">
      <c r="A12" s="106" t="s">
        <v>206</v>
      </c>
      <c r="B12" s="53" t="s">
        <v>230</v>
      </c>
      <c r="C12" s="53" t="s">
        <v>248</v>
      </c>
      <c r="D12" s="53" t="s">
        <v>249</v>
      </c>
      <c r="E12" s="49" t="s">
        <v>250</v>
      </c>
      <c r="F12" s="53" t="s">
        <v>225</v>
      </c>
      <c r="G12" s="49" t="s">
        <v>251</v>
      </c>
      <c r="H12" s="53" t="s">
        <v>238</v>
      </c>
      <c r="I12" s="53" t="s">
        <v>228</v>
      </c>
      <c r="J12" s="54" t="s">
        <v>252</v>
      </c>
    </row>
    <row r="13" ht="47.3" customHeight="1" spans="1:10">
      <c r="A13" s="106" t="s">
        <v>186</v>
      </c>
      <c r="B13" s="53" t="s">
        <v>253</v>
      </c>
      <c r="C13" s="53" t="s">
        <v>222</v>
      </c>
      <c r="D13" s="53" t="s">
        <v>223</v>
      </c>
      <c r="E13" s="49" t="s">
        <v>254</v>
      </c>
      <c r="F13" s="53" t="s">
        <v>225</v>
      </c>
      <c r="G13" s="49" t="s">
        <v>255</v>
      </c>
      <c r="H13" s="53" t="s">
        <v>256</v>
      </c>
      <c r="I13" s="53" t="s">
        <v>228</v>
      </c>
      <c r="J13" s="54" t="s">
        <v>257</v>
      </c>
    </row>
    <row r="14" ht="47.3" customHeight="1" spans="1:10">
      <c r="A14" s="106" t="s">
        <v>186</v>
      </c>
      <c r="B14" s="53" t="s">
        <v>253</v>
      </c>
      <c r="C14" s="53" t="s">
        <v>222</v>
      </c>
      <c r="D14" s="53" t="s">
        <v>223</v>
      </c>
      <c r="E14" s="49" t="s">
        <v>258</v>
      </c>
      <c r="F14" s="53" t="s">
        <v>225</v>
      </c>
      <c r="G14" s="49" t="s">
        <v>259</v>
      </c>
      <c r="H14" s="53" t="s">
        <v>260</v>
      </c>
      <c r="I14" s="53" t="s">
        <v>228</v>
      </c>
      <c r="J14" s="54" t="s">
        <v>261</v>
      </c>
    </row>
    <row r="15" ht="47.3" customHeight="1" spans="1:10">
      <c r="A15" s="106" t="s">
        <v>186</v>
      </c>
      <c r="B15" s="53" t="s">
        <v>253</v>
      </c>
      <c r="C15" s="53" t="s">
        <v>222</v>
      </c>
      <c r="D15" s="53" t="s">
        <v>223</v>
      </c>
      <c r="E15" s="49" t="s">
        <v>262</v>
      </c>
      <c r="F15" s="53" t="s">
        <v>225</v>
      </c>
      <c r="G15" s="49" t="s">
        <v>246</v>
      </c>
      <c r="H15" s="53" t="s">
        <v>238</v>
      </c>
      <c r="I15" s="53" t="s">
        <v>228</v>
      </c>
      <c r="J15" s="54" t="s">
        <v>263</v>
      </c>
    </row>
    <row r="16" ht="47.3" customHeight="1" spans="1:10">
      <c r="A16" s="106" t="s">
        <v>186</v>
      </c>
      <c r="B16" s="53" t="s">
        <v>253</v>
      </c>
      <c r="C16" s="53" t="s">
        <v>222</v>
      </c>
      <c r="D16" s="53" t="s">
        <v>235</v>
      </c>
      <c r="E16" s="49" t="s">
        <v>264</v>
      </c>
      <c r="F16" s="53" t="s">
        <v>265</v>
      </c>
      <c r="G16" s="49" t="s">
        <v>255</v>
      </c>
      <c r="H16" s="53" t="s">
        <v>238</v>
      </c>
      <c r="I16" s="53" t="s">
        <v>228</v>
      </c>
      <c r="J16" s="54" t="s">
        <v>266</v>
      </c>
    </row>
    <row r="17" ht="47.3" customHeight="1" spans="1:10">
      <c r="A17" s="106" t="s">
        <v>186</v>
      </c>
      <c r="B17" s="53" t="s">
        <v>253</v>
      </c>
      <c r="C17" s="53" t="s">
        <v>243</v>
      </c>
      <c r="D17" s="53" t="s">
        <v>244</v>
      </c>
      <c r="E17" s="49" t="s">
        <v>267</v>
      </c>
      <c r="F17" s="53" t="s">
        <v>268</v>
      </c>
      <c r="G17" s="49" t="s">
        <v>269</v>
      </c>
      <c r="H17" s="53" t="s">
        <v>238</v>
      </c>
      <c r="I17" s="53" t="s">
        <v>228</v>
      </c>
      <c r="J17" s="54" t="s">
        <v>270</v>
      </c>
    </row>
    <row r="18" ht="47.3" customHeight="1" spans="1:10">
      <c r="A18" s="106" t="s">
        <v>186</v>
      </c>
      <c r="B18" s="53" t="s">
        <v>253</v>
      </c>
      <c r="C18" s="53" t="s">
        <v>248</v>
      </c>
      <c r="D18" s="53" t="s">
        <v>249</v>
      </c>
      <c r="E18" s="49" t="s">
        <v>249</v>
      </c>
      <c r="F18" s="53" t="s">
        <v>225</v>
      </c>
      <c r="G18" s="49" t="s">
        <v>251</v>
      </c>
      <c r="H18" s="53" t="s">
        <v>238</v>
      </c>
      <c r="I18" s="53" t="s">
        <v>228</v>
      </c>
      <c r="J18" s="54" t="s">
        <v>271</v>
      </c>
    </row>
    <row r="19" ht="47.3" customHeight="1" spans="1:10">
      <c r="A19" s="106" t="s">
        <v>201</v>
      </c>
      <c r="B19" s="53" t="s">
        <v>272</v>
      </c>
      <c r="C19" s="53" t="s">
        <v>222</v>
      </c>
      <c r="D19" s="53" t="s">
        <v>223</v>
      </c>
      <c r="E19" s="49" t="s">
        <v>273</v>
      </c>
      <c r="F19" s="53" t="s">
        <v>225</v>
      </c>
      <c r="G19" s="49" t="s">
        <v>274</v>
      </c>
      <c r="H19" s="53" t="s">
        <v>275</v>
      </c>
      <c r="I19" s="53" t="s">
        <v>228</v>
      </c>
      <c r="J19" s="54" t="s">
        <v>276</v>
      </c>
    </row>
    <row r="20" ht="47.3" customHeight="1" spans="1:10">
      <c r="A20" s="106" t="s">
        <v>201</v>
      </c>
      <c r="B20" s="53" t="s">
        <v>272</v>
      </c>
      <c r="C20" s="53" t="s">
        <v>222</v>
      </c>
      <c r="D20" s="53" t="s">
        <v>223</v>
      </c>
      <c r="E20" s="49" t="s">
        <v>277</v>
      </c>
      <c r="F20" s="53" t="s">
        <v>225</v>
      </c>
      <c r="G20" s="49" t="s">
        <v>278</v>
      </c>
      <c r="H20" s="53" t="s">
        <v>279</v>
      </c>
      <c r="I20" s="53" t="s">
        <v>228</v>
      </c>
      <c r="J20" s="54" t="s">
        <v>280</v>
      </c>
    </row>
    <row r="21" ht="47.3" customHeight="1" spans="1:10">
      <c r="A21" s="106" t="s">
        <v>201</v>
      </c>
      <c r="B21" s="53" t="s">
        <v>272</v>
      </c>
      <c r="C21" s="53" t="s">
        <v>222</v>
      </c>
      <c r="D21" s="53" t="s">
        <v>235</v>
      </c>
      <c r="E21" s="49" t="s">
        <v>281</v>
      </c>
      <c r="F21" s="53" t="s">
        <v>225</v>
      </c>
      <c r="G21" s="49" t="s">
        <v>237</v>
      </c>
      <c r="H21" s="53" t="s">
        <v>238</v>
      </c>
      <c r="I21" s="53" t="s">
        <v>228</v>
      </c>
      <c r="J21" s="54" t="s">
        <v>282</v>
      </c>
    </row>
    <row r="22" ht="47.3" customHeight="1" spans="1:10">
      <c r="A22" s="106" t="s">
        <v>201</v>
      </c>
      <c r="B22" s="53" t="s">
        <v>272</v>
      </c>
      <c r="C22" s="53" t="s">
        <v>243</v>
      </c>
      <c r="D22" s="53" t="s">
        <v>244</v>
      </c>
      <c r="E22" s="49" t="s">
        <v>283</v>
      </c>
      <c r="F22" s="53" t="s">
        <v>225</v>
      </c>
      <c r="G22" s="49" t="s">
        <v>284</v>
      </c>
      <c r="H22" s="53" t="s">
        <v>285</v>
      </c>
      <c r="I22" s="53" t="s">
        <v>228</v>
      </c>
      <c r="J22" s="54" t="s">
        <v>286</v>
      </c>
    </row>
    <row r="23" ht="47.3" customHeight="1" spans="1:10">
      <c r="A23" s="106" t="s">
        <v>201</v>
      </c>
      <c r="B23" s="53" t="s">
        <v>272</v>
      </c>
      <c r="C23" s="53" t="s">
        <v>248</v>
      </c>
      <c r="D23" s="53" t="s">
        <v>249</v>
      </c>
      <c r="E23" s="49" t="s">
        <v>287</v>
      </c>
      <c r="F23" s="53" t="s">
        <v>225</v>
      </c>
      <c r="G23" s="49" t="s">
        <v>251</v>
      </c>
      <c r="H23" s="53" t="s">
        <v>238</v>
      </c>
      <c r="I23" s="53" t="s">
        <v>228</v>
      </c>
      <c r="J23" s="54" t="s">
        <v>288</v>
      </c>
    </row>
  </sheetData>
  <mergeCells count="8">
    <mergeCell ref="A2:J2"/>
    <mergeCell ref="A3:H3"/>
    <mergeCell ref="A7:A12"/>
    <mergeCell ref="A13:A18"/>
    <mergeCell ref="A19:A23"/>
    <mergeCell ref="B7:B12"/>
    <mergeCell ref="B13:B18"/>
    <mergeCell ref="B19:B2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10"/>
  <sheetViews>
    <sheetView showZeros="0" topLeftCell="B1" workbookViewId="0">
      <selection activeCell="F3" sqref="F3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5" t="s">
        <v>289</v>
      </c>
    </row>
    <row r="2" ht="28.5" customHeight="1" spans="1:6">
      <c r="A2" s="27" t="s">
        <v>290</v>
      </c>
      <c r="B2" s="27"/>
      <c r="C2" s="27"/>
      <c r="D2" s="27"/>
      <c r="E2" s="27"/>
      <c r="F2" s="27"/>
    </row>
    <row r="3" ht="15" customHeight="1" spans="1:6">
      <c r="A3" s="101" t="str">
        <f>"单位名称："&amp;"云南省林业双中心"</f>
        <v>单位名称：云南省林业双中心</v>
      </c>
      <c r="B3" s="102"/>
      <c r="C3" s="102"/>
      <c r="D3" s="58"/>
      <c r="E3" s="58"/>
      <c r="F3" s="103" t="s">
        <v>2</v>
      </c>
    </row>
    <row r="4" ht="18.75" customHeight="1" spans="1:6">
      <c r="A4" s="9" t="s">
        <v>128</v>
      </c>
      <c r="B4" s="9" t="s">
        <v>49</v>
      </c>
      <c r="C4" s="9" t="s">
        <v>50</v>
      </c>
      <c r="D4" s="15" t="s">
        <v>291</v>
      </c>
      <c r="E4" s="62"/>
      <c r="F4" s="62"/>
    </row>
    <row r="5" ht="30" customHeight="1" spans="1:6">
      <c r="A5" s="18"/>
      <c r="B5" s="18"/>
      <c r="C5" s="18"/>
      <c r="D5" s="15" t="s">
        <v>31</v>
      </c>
      <c r="E5" s="62" t="s">
        <v>58</v>
      </c>
      <c r="F5" s="62" t="s">
        <v>59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4" t="s">
        <v>95</v>
      </c>
      <c r="B8" s="105"/>
      <c r="C8" s="105" t="s">
        <v>95</v>
      </c>
      <c r="D8" s="22"/>
      <c r="E8" s="22"/>
      <c r="F8" s="22"/>
    </row>
    <row r="10" customHeight="1" spans="1:6">
      <c r="A10" t="s">
        <v>292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3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4"/>
      <c r="P1" s="44"/>
      <c r="Q1" s="92" t="s">
        <v>293</v>
      </c>
    </row>
    <row r="2" ht="27.75" customHeight="1" spans="1:17">
      <c r="A2" s="56" t="s">
        <v>294</v>
      </c>
      <c r="B2" s="27"/>
      <c r="C2" s="27"/>
      <c r="D2" s="27"/>
      <c r="E2" s="27"/>
      <c r="F2" s="27"/>
      <c r="G2" s="27"/>
      <c r="H2" s="27"/>
      <c r="I2" s="27"/>
      <c r="J2" s="27"/>
      <c r="K2" s="46"/>
      <c r="L2" s="27"/>
      <c r="M2" s="27"/>
      <c r="N2" s="27"/>
      <c r="O2" s="46"/>
      <c r="P2" s="46"/>
      <c r="Q2" s="27"/>
    </row>
    <row r="3" ht="18.75" customHeight="1" spans="1:17">
      <c r="A3" s="93" t="str">
        <f>"单位名称："&amp;"云南省林业双中心"</f>
        <v>单位名称：云南省林业双中心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2</v>
      </c>
    </row>
    <row r="4" ht="15.75" customHeight="1" spans="1:17">
      <c r="A4" s="9" t="s">
        <v>295</v>
      </c>
      <c r="B4" s="72" t="s">
        <v>296</v>
      </c>
      <c r="C4" s="72" t="s">
        <v>297</v>
      </c>
      <c r="D4" s="72" t="s">
        <v>298</v>
      </c>
      <c r="E4" s="72" t="s">
        <v>299</v>
      </c>
      <c r="F4" s="72" t="s">
        <v>300</v>
      </c>
      <c r="G4" s="73" t="s">
        <v>135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31</v>
      </c>
      <c r="H5" s="77" t="s">
        <v>34</v>
      </c>
      <c r="I5" s="77" t="s">
        <v>301</v>
      </c>
      <c r="J5" s="77" t="s">
        <v>302</v>
      </c>
      <c r="K5" s="78" t="s">
        <v>303</v>
      </c>
      <c r="L5" s="79" t="s">
        <v>304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33</v>
      </c>
      <c r="I6" s="82"/>
      <c r="J6" s="82"/>
      <c r="K6" s="83"/>
      <c r="L6" s="82" t="s">
        <v>33</v>
      </c>
      <c r="M6" s="82" t="s">
        <v>44</v>
      </c>
      <c r="N6" s="82" t="s">
        <v>142</v>
      </c>
      <c r="O6" s="84" t="s">
        <v>40</v>
      </c>
      <c r="P6" s="83" t="s">
        <v>41</v>
      </c>
      <c r="Q6" s="82" t="s">
        <v>42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 t="s">
        <v>46</v>
      </c>
      <c r="B8" s="86"/>
      <c r="C8" s="86"/>
      <c r="D8" s="86"/>
      <c r="E8" s="97"/>
      <c r="F8" s="22"/>
      <c r="G8" s="22">
        <v>2893100</v>
      </c>
      <c r="H8" s="22">
        <v>2893100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8" t="s">
        <v>171</v>
      </c>
      <c r="B9" s="86" t="s">
        <v>305</v>
      </c>
      <c r="C9" s="86" t="s">
        <v>306</v>
      </c>
      <c r="D9" s="99" t="s">
        <v>307</v>
      </c>
      <c r="E9" s="100">
        <v>9</v>
      </c>
      <c r="F9" s="22"/>
      <c r="G9" s="22">
        <v>27000</v>
      </c>
      <c r="H9" s="22">
        <v>27000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8" t="s">
        <v>201</v>
      </c>
      <c r="B10" s="86" t="s">
        <v>308</v>
      </c>
      <c r="C10" s="86" t="s">
        <v>309</v>
      </c>
      <c r="D10" s="99" t="s">
        <v>310</v>
      </c>
      <c r="E10" s="100">
        <v>1</v>
      </c>
      <c r="F10" s="22"/>
      <c r="G10" s="22">
        <v>612000</v>
      </c>
      <c r="H10" s="22">
        <v>612000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8" t="s">
        <v>206</v>
      </c>
      <c r="B11" s="86" t="s">
        <v>311</v>
      </c>
      <c r="C11" s="86" t="s">
        <v>312</v>
      </c>
      <c r="D11" s="99" t="s">
        <v>310</v>
      </c>
      <c r="E11" s="100">
        <v>1</v>
      </c>
      <c r="F11" s="22"/>
      <c r="G11" s="22">
        <v>459200</v>
      </c>
      <c r="H11" s="22">
        <v>459200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8" t="s">
        <v>206</v>
      </c>
      <c r="B12" s="86" t="s">
        <v>313</v>
      </c>
      <c r="C12" s="86" t="s">
        <v>314</v>
      </c>
      <c r="D12" s="99" t="s">
        <v>310</v>
      </c>
      <c r="E12" s="100">
        <v>1</v>
      </c>
      <c r="F12" s="22"/>
      <c r="G12" s="22">
        <v>1794900</v>
      </c>
      <c r="H12" s="22">
        <v>1794900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89" t="s">
        <v>95</v>
      </c>
      <c r="B13" s="90"/>
      <c r="C13" s="90"/>
      <c r="D13" s="90"/>
      <c r="E13" s="97"/>
      <c r="F13" s="22"/>
      <c r="G13" s="22">
        <v>2893100</v>
      </c>
      <c r="H13" s="22">
        <v>2893100</v>
      </c>
      <c r="I13" s="22"/>
      <c r="J13" s="22"/>
      <c r="K13" s="22"/>
      <c r="L13" s="22"/>
      <c r="M13" s="22"/>
      <c r="N13" s="22"/>
      <c r="O13" s="22"/>
      <c r="P13" s="22"/>
      <c r="Q13" s="22"/>
    </row>
  </sheetData>
  <mergeCells count="16">
    <mergeCell ref="A2:Q2"/>
    <mergeCell ref="A3:F3"/>
    <mergeCell ref="G4:Q4"/>
    <mergeCell ref="L5:Q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2"/>
  <sheetViews>
    <sheetView showZeros="0" workbookViewId="0">
      <selection activeCell="C20" sqref="C20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315</v>
      </c>
    </row>
    <row r="2" ht="27.75" customHeight="1" spans="1:14">
      <c r="A2" s="56" t="s">
        <v>316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"单位名称："&amp;"云南省林业双中心"</f>
        <v>单位名称：云南省林业双中心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2</v>
      </c>
    </row>
    <row r="4" ht="15.75" customHeight="1" spans="1:14">
      <c r="A4" s="9" t="s">
        <v>295</v>
      </c>
      <c r="B4" s="72" t="s">
        <v>317</v>
      </c>
      <c r="C4" s="72" t="s">
        <v>318</v>
      </c>
      <c r="D4" s="73" t="s">
        <v>135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31</v>
      </c>
      <c r="E5" s="77" t="s">
        <v>34</v>
      </c>
      <c r="F5" s="77" t="s">
        <v>301</v>
      </c>
      <c r="G5" s="77" t="s">
        <v>302</v>
      </c>
      <c r="H5" s="78" t="s">
        <v>303</v>
      </c>
      <c r="I5" s="79" t="s">
        <v>304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33</v>
      </c>
      <c r="J6" s="82" t="s">
        <v>44</v>
      </c>
      <c r="K6" s="82" t="s">
        <v>142</v>
      </c>
      <c r="L6" s="84" t="s">
        <v>40</v>
      </c>
      <c r="M6" s="83" t="s">
        <v>41</v>
      </c>
      <c r="N6" s="82" t="s">
        <v>42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95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  <row r="12" customHeight="1" spans="1:14">
      <c r="A12" t="s">
        <v>319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10"/>
  <sheetViews>
    <sheetView showZeros="0" workbookViewId="0">
      <selection activeCell="D19" sqref="D19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5"/>
      <c r="W1" s="44"/>
      <c r="X1" s="44" t="s">
        <v>320</v>
      </c>
    </row>
    <row r="2" ht="27.75" customHeight="1" spans="1:24">
      <c r="A2" s="56" t="s">
        <v>321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7" t="str">
        <f>"单位名称："&amp;"云南省林业双中心"</f>
        <v>单位名称：云南省林业双中心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2</v>
      </c>
    </row>
    <row r="4" ht="19.5" customHeight="1" spans="1:24">
      <c r="A4" s="15" t="s">
        <v>322</v>
      </c>
      <c r="B4" s="10" t="s">
        <v>135</v>
      </c>
      <c r="C4" s="11"/>
      <c r="D4" s="11"/>
      <c r="E4" s="62" t="s">
        <v>323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8" t="s">
        <v>31</v>
      </c>
      <c r="C5" s="9" t="s">
        <v>34</v>
      </c>
      <c r="D5" s="63" t="s">
        <v>324</v>
      </c>
      <c r="E5" s="62" t="s">
        <v>325</v>
      </c>
      <c r="F5" s="62" t="s">
        <v>326</v>
      </c>
      <c r="G5" s="62" t="s">
        <v>327</v>
      </c>
      <c r="H5" s="62" t="s">
        <v>328</v>
      </c>
      <c r="I5" s="62" t="s">
        <v>329</v>
      </c>
      <c r="J5" s="62" t="s">
        <v>330</v>
      </c>
      <c r="K5" s="62" t="s">
        <v>331</v>
      </c>
      <c r="L5" s="62" t="s">
        <v>332</v>
      </c>
      <c r="M5" s="62" t="s">
        <v>333</v>
      </c>
      <c r="N5" s="62" t="s">
        <v>334</v>
      </c>
      <c r="O5" s="62" t="s">
        <v>335</v>
      </c>
      <c r="P5" s="62" t="s">
        <v>336</v>
      </c>
      <c r="Q5" s="62" t="s">
        <v>337</v>
      </c>
      <c r="R5" s="62" t="s">
        <v>338</v>
      </c>
      <c r="S5" s="62" t="s">
        <v>339</v>
      </c>
      <c r="T5" s="62" t="s">
        <v>340</v>
      </c>
      <c r="U5" s="62" t="s">
        <v>341</v>
      </c>
      <c r="V5" s="62" t="s">
        <v>342</v>
      </c>
      <c r="W5" s="62" t="s">
        <v>343</v>
      </c>
      <c r="X5" s="62" t="s">
        <v>344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  <row r="10" customHeight="1" spans="1:24">
      <c r="A10" t="s">
        <v>345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0"/>
  <sheetViews>
    <sheetView showZeros="0" workbookViewId="0">
      <selection activeCell="A10" sqref="A10"/>
    </sheetView>
  </sheetViews>
  <sheetFormatPr defaultColWidth="9.14166666666667" defaultRowHeight="12" customHeight="1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4" t="s">
        <v>346</v>
      </c>
    </row>
    <row r="2" ht="28.5" customHeight="1" spans="1:10">
      <c r="A2" s="45" t="s">
        <v>347</v>
      </c>
      <c r="B2" s="27"/>
      <c r="C2" s="27"/>
      <c r="D2" s="27"/>
      <c r="E2" s="27"/>
      <c r="F2" s="46"/>
      <c r="G2" s="27"/>
      <c r="H2" s="46"/>
      <c r="I2" s="46"/>
      <c r="J2" s="27"/>
    </row>
    <row r="3" ht="17.25" customHeight="1" spans="1:10">
      <c r="A3" s="4" t="str">
        <f>"单位名称："&amp;"云南省林业双中心"</f>
        <v>单位名称：云南省林业双中心</v>
      </c>
    </row>
    <row r="4" ht="44.25" customHeight="1" spans="1:10">
      <c r="A4" s="47" t="s">
        <v>211</v>
      </c>
      <c r="B4" s="47" t="s">
        <v>212</v>
      </c>
      <c r="C4" s="47" t="s">
        <v>213</v>
      </c>
      <c r="D4" s="47" t="s">
        <v>214</v>
      </c>
      <c r="E4" s="47" t="s">
        <v>215</v>
      </c>
      <c r="F4" s="48" t="s">
        <v>216</v>
      </c>
      <c r="G4" s="47" t="s">
        <v>217</v>
      </c>
      <c r="H4" s="48" t="s">
        <v>218</v>
      </c>
      <c r="I4" s="48" t="s">
        <v>219</v>
      </c>
      <c r="J4" s="47" t="s">
        <v>220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10" customHeight="1" spans="1:10">
      <c r="A10" t="s">
        <v>348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1"/>
  <sheetViews>
    <sheetView showZeros="0" workbookViewId="0">
      <selection activeCell="C4" sqref="C4:C5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349</v>
      </c>
    </row>
    <row r="2" ht="30.65" customHeight="1" spans="1:8">
      <c r="A2" s="36" t="s">
        <v>350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"单位名称："&amp;"云南省林业双中心"</f>
        <v>单位名称：云南省林业双中心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128</v>
      </c>
      <c r="B4" s="37" t="s">
        <v>351</v>
      </c>
      <c r="C4" s="37" t="s">
        <v>352</v>
      </c>
      <c r="D4" s="37" t="s">
        <v>353</v>
      </c>
      <c r="E4" s="37" t="s">
        <v>354</v>
      </c>
      <c r="F4" s="37" t="s">
        <v>355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299</v>
      </c>
      <c r="G5" s="37" t="s">
        <v>356</v>
      </c>
      <c r="H5" s="37" t="s">
        <v>357</v>
      </c>
    </row>
    <row r="6" ht="18.75" customHeight="1" spans="1:8">
      <c r="A6" s="38" t="s">
        <v>112</v>
      </c>
      <c r="B6" s="38" t="s">
        <v>113</v>
      </c>
      <c r="C6" s="38" t="s">
        <v>114</v>
      </c>
      <c r="D6" s="38" t="s">
        <v>115</v>
      </c>
      <c r="E6" s="38" t="s">
        <v>116</v>
      </c>
      <c r="F6" s="38" t="s">
        <v>117</v>
      </c>
      <c r="G6" s="38" t="s">
        <v>358</v>
      </c>
      <c r="H6" s="38" t="s">
        <v>359</v>
      </c>
    </row>
    <row r="7" ht="29.9" customHeight="1" spans="1:8">
      <c r="A7" s="39" t="s">
        <v>46</v>
      </c>
      <c r="B7" s="39" t="s">
        <v>360</v>
      </c>
      <c r="C7" s="39" t="s">
        <v>306</v>
      </c>
      <c r="D7" s="39" t="s">
        <v>361</v>
      </c>
      <c r="E7" s="37" t="s">
        <v>307</v>
      </c>
      <c r="F7" s="40">
        <v>9</v>
      </c>
      <c r="G7" s="41">
        <v>8000</v>
      </c>
      <c r="H7" s="41">
        <v>72000</v>
      </c>
    </row>
    <row r="8" ht="29.9" customHeight="1" spans="1:8">
      <c r="A8" s="39" t="s">
        <v>46</v>
      </c>
      <c r="B8" s="39" t="s">
        <v>362</v>
      </c>
      <c r="C8" s="39" t="s">
        <v>363</v>
      </c>
      <c r="D8" s="39" t="s">
        <v>364</v>
      </c>
      <c r="E8" s="37" t="s">
        <v>365</v>
      </c>
      <c r="F8" s="40">
        <v>1</v>
      </c>
      <c r="G8" s="41">
        <v>60000</v>
      </c>
      <c r="H8" s="41">
        <v>60000</v>
      </c>
    </row>
    <row r="9" ht="29.9" customHeight="1" spans="1:8">
      <c r="A9" s="39" t="s">
        <v>46</v>
      </c>
      <c r="B9" s="39" t="s">
        <v>362</v>
      </c>
      <c r="C9" s="39" t="s">
        <v>363</v>
      </c>
      <c r="D9" s="39" t="s">
        <v>366</v>
      </c>
      <c r="E9" s="37" t="s">
        <v>365</v>
      </c>
      <c r="F9" s="40">
        <v>1</v>
      </c>
      <c r="G9" s="41">
        <v>650000</v>
      </c>
      <c r="H9" s="41">
        <v>650000</v>
      </c>
    </row>
    <row r="10" ht="20.15" customHeight="1" spans="1:8">
      <c r="A10" s="37" t="s">
        <v>31</v>
      </c>
      <c r="B10" s="37"/>
      <c r="C10" s="37"/>
      <c r="D10" s="37"/>
      <c r="E10" s="37"/>
      <c r="F10" s="40">
        <v>11</v>
      </c>
      <c r="G10" s="41"/>
      <c r="H10" s="41">
        <v>782000</v>
      </c>
    </row>
    <row r="11" ht="19.5" customHeight="1" spans="1:8">
      <c r="A11" s="39" t="s">
        <v>367</v>
      </c>
      <c r="B11" s="39"/>
      <c r="C11" s="39"/>
      <c r="D11" s="39"/>
      <c r="E11" s="39"/>
      <c r="F11" s="42"/>
      <c r="G11" s="43"/>
      <c r="H11" s="43"/>
    </row>
  </sheetData>
  <mergeCells count="9">
    <mergeCell ref="A2:H2"/>
    <mergeCell ref="F4:H4"/>
    <mergeCell ref="A10:E10"/>
    <mergeCell ref="A11:H11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2"/>
  <sheetViews>
    <sheetView showZeros="0" workbookViewId="0">
      <selection activeCell="E19" sqref="E19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368</v>
      </c>
    </row>
    <row r="2" ht="27.75" customHeight="1" spans="1:11">
      <c r="A2" s="27" t="s">
        <v>369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"单位名称："&amp;"云南省林业双中心"</f>
        <v>单位名称：云南省林业双中心</v>
      </c>
      <c r="B3" s="5"/>
      <c r="C3" s="5"/>
      <c r="D3" s="5"/>
      <c r="E3" s="5"/>
      <c r="F3" s="5"/>
      <c r="G3" s="5"/>
      <c r="H3" s="6"/>
      <c r="I3" s="6"/>
      <c r="J3" s="6"/>
      <c r="K3" s="7" t="s">
        <v>2</v>
      </c>
    </row>
    <row r="4" ht="21.75" customHeight="1" spans="1:11">
      <c r="A4" s="8" t="s">
        <v>182</v>
      </c>
      <c r="B4" s="8" t="s">
        <v>130</v>
      </c>
      <c r="C4" s="8" t="s">
        <v>183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31</v>
      </c>
      <c r="I4" s="10" t="s">
        <v>370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95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  <row r="12" customHeight="1" spans="1:11">
      <c r="A12" t="s">
        <v>371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2"/>
  <sheetViews>
    <sheetView showZeros="0" tabSelected="1" workbookViewId="0">
      <selection activeCell="A1" sqref="A1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372</v>
      </c>
    </row>
    <row r="2" ht="27.75" customHeight="1" spans="1:7">
      <c r="A2" s="3" t="s">
        <v>373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"单位名称："&amp;"云南省林业双中心"</f>
        <v>单位名称：云南省林业双中心</v>
      </c>
      <c r="B3" s="5"/>
      <c r="C3" s="5"/>
      <c r="D3" s="5"/>
      <c r="E3" s="6"/>
      <c r="F3" s="6"/>
      <c r="G3" s="7" t="s">
        <v>2</v>
      </c>
    </row>
    <row r="4" ht="21.75" customHeight="1" spans="1:7">
      <c r="A4" s="8" t="s">
        <v>183</v>
      </c>
      <c r="B4" s="8" t="s">
        <v>182</v>
      </c>
      <c r="C4" s="8" t="s">
        <v>130</v>
      </c>
      <c r="D4" s="9" t="s">
        <v>374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375</v>
      </c>
      <c r="F5" s="9" t="s">
        <v>376</v>
      </c>
      <c r="G5" s="9" t="s">
        <v>377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46</v>
      </c>
      <c r="B8" s="21"/>
      <c r="C8" s="21"/>
      <c r="D8" s="20"/>
      <c r="E8" s="22">
        <v>5680400</v>
      </c>
      <c r="F8" s="22">
        <v>5680400</v>
      </c>
      <c r="G8" s="22">
        <v>5680400</v>
      </c>
    </row>
    <row r="9" ht="29.9" customHeight="1" spans="1:7">
      <c r="A9" s="20"/>
      <c r="B9" s="20" t="s">
        <v>378</v>
      </c>
      <c r="C9" s="20" t="s">
        <v>206</v>
      </c>
      <c r="D9" s="20" t="s">
        <v>379</v>
      </c>
      <c r="E9" s="22">
        <v>2380900</v>
      </c>
      <c r="F9" s="22">
        <v>2380900</v>
      </c>
      <c r="G9" s="22">
        <v>2380900</v>
      </c>
    </row>
    <row r="10" ht="29.9" customHeight="1" spans="1:7">
      <c r="A10" s="23"/>
      <c r="B10" s="20" t="s">
        <v>380</v>
      </c>
      <c r="C10" s="20" t="s">
        <v>186</v>
      </c>
      <c r="D10" s="20" t="s">
        <v>379</v>
      </c>
      <c r="E10" s="22">
        <v>2649500</v>
      </c>
      <c r="F10" s="22">
        <v>2649500</v>
      </c>
      <c r="G10" s="22">
        <v>2649500</v>
      </c>
    </row>
    <row r="11" ht="29.9" customHeight="1" spans="1:7">
      <c r="A11" s="23"/>
      <c r="B11" s="20" t="s">
        <v>381</v>
      </c>
      <c r="C11" s="20" t="s">
        <v>201</v>
      </c>
      <c r="D11" s="20" t="s">
        <v>379</v>
      </c>
      <c r="E11" s="22">
        <v>650000</v>
      </c>
      <c r="F11" s="22">
        <v>650000</v>
      </c>
      <c r="G11" s="22">
        <v>650000</v>
      </c>
    </row>
    <row r="12" ht="18.75" customHeight="1" spans="1:7">
      <c r="A12" s="24" t="s">
        <v>31</v>
      </c>
      <c r="B12" s="25" t="s">
        <v>382</v>
      </c>
      <c r="C12" s="25"/>
      <c r="D12" s="26"/>
      <c r="E12" s="22">
        <v>5680400</v>
      </c>
      <c r="F12" s="22">
        <v>5680400</v>
      </c>
      <c r="G12" s="22">
        <v>5680400</v>
      </c>
    </row>
  </sheetData>
  <mergeCells count="11">
    <mergeCell ref="A2:G2"/>
    <mergeCell ref="A3:D3"/>
    <mergeCell ref="E4:G4"/>
    <mergeCell ref="A12:D12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2026-02-09T06:13:00Z</dcterms:created>
  <dcterms:modified xsi:type="dcterms:W3CDTF">2026-02-12T07:05:57Z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010BBF27C26046EBB5342D685C56FFE7_13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