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8800" windowHeight="12255" tabRatio="927" firstSheet="13" activeTab="8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支出中期规划预算表12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<sst xmlns="http://schemas.openxmlformats.org/spreadsheetml/2006/main" count="778" uniqueCount="361">
  <si>
    <t>预算01-1表</t>
  </si>
  <si>
    <t>2026年部门财务收支预算总表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</si>
  <si>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</si>
  <si>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</si>
  <si>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</si>
  <si>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</si>
  <si>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</si>
  <si>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</si>
  <si>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</si>
  <si>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</si>
  <si>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</si>
  <si>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</si>
  <si>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</si>
  <si>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</si>
  <si>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</si>
  <si>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</si>
  <si>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</si>
  <si>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</si>
  <si>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</si>
  <si>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</si>
  <si>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</si>
  <si>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</si>
  <si>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</si>
  <si>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</si>
  <si>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</si>
  <si>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</si>
  <si>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</si>
  <si>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</si>
  <si>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</si>
  <si>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</si>
  <si>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</si>
  <si>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</si>
  <si>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</si>
  <si>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</si>
  <si>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</si>
  <si>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</si>
  <si>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</si>
  <si>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</si>
  <si>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</si>
  <si>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</si>
  <si>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</si>
  <si>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</si>
  <si>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</si>
  <si>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</si>
  <si>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169028</t>
  </si>
  <si>
    <t>云南省森林和草原资源核查中心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</si>
  <si>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</si>
  <si>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</si>
  <si>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</si>
  <si>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</si>
  <si>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</si>
  <si>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</si>
  <si>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</si>
  <si>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</si>
  <si>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</si>
  <si>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</si>
  <si>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</si>
  <si>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</si>
  <si>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</si>
  <si>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</si>
  <si>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</si>
  <si>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</si>
  <si>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</si>
  <si>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</si>
  <si>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</si>
  <si>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</si>
  <si>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</si>
  <si>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</si>
  <si>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</si>
  <si>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</si>
  <si>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</si>
  <si>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</si>
  <si>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</si>
  <si>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</si>
  <si>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</si>
  <si>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</si>
  <si>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</si>
  <si>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</si>
  <si>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</si>
  <si>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</si>
  <si>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213</t>
  </si>
  <si>
    <t>农林水支出</t>
  </si>
  <si>
    <t>21302</t>
  </si>
  <si>
    <t>林业和草原</t>
  </si>
  <si>
    <t>2130204</t>
  </si>
  <si>
    <t>事业机构</t>
  </si>
  <si>
    <t>2130207</t>
  </si>
  <si>
    <t>森林资源管理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</si>
  <si>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</si>
  <si>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</si>
  <si>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</si>
  <si>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</si>
  <si>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</si>
  <si>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</si>
  <si>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</si>
  <si>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</si>
  <si>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</si>
  <si>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</si>
  <si>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</si>
  <si>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</si>
  <si>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</si>
  <si>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</si>
  <si>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</si>
  <si>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</si>
  <si>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</si>
  <si>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</si>
  <si>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</si>
  <si>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</si>
  <si>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</si>
  <si>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</si>
  <si>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</si>
  <si>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</si>
  <si>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</si>
  <si>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</si>
  <si>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</si>
  <si>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</si>
  <si>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</si>
  <si>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</si>
  <si>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</si>
  <si>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</si>
  <si>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</si>
  <si>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</si>
  <si>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</si>
  <si>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</si>
  <si>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</si>
  <si>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</si>
  <si>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</si>
  <si>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</si>
  <si>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</si>
  <si>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</si>
  <si>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</si>
  <si>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</si>
  <si>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</si>
  <si>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</si>
  <si>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</si>
  <si>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</si>
  <si>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</si>
  <si>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</si>
  <si>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</si>
  <si>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</si>
  <si>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</si>
  <si>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</si>
  <si>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</si>
  <si>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530000210000000023705</t>
  </si>
  <si>
    <t>事业人员支出工资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</si>
  <si>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</si>
  <si>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</si>
  <si>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</si>
  <si>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</si>
  <si>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</si>
  <si>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</si>
  <si>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</si>
  <si>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</si>
  <si>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530000210000000023706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</si>
  <si>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</si>
  <si>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</si>
  <si>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</si>
  <si>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</si>
  <si>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</si>
  <si>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</si>
  <si>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</si>
  <si>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</si>
  <si>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</si>
  <si>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530000210000000023708</t>
  </si>
  <si>
    <t>30113</t>
  </si>
  <si>
    <t>530000210000000023711</t>
  </si>
  <si>
    <t>公车购置及运维费</t>
  </si>
  <si>
    <t>30231</t>
  </si>
  <si>
    <t>公务用车运行维护费</t>
  </si>
  <si>
    <t>530000210000000023715</t>
  </si>
  <si>
    <t>工会经费</t>
  </si>
  <si>
    <t>30228</t>
  </si>
  <si>
    <t>530000210000000023716</t>
  </si>
  <si>
    <t>一般公用经费</t>
  </si>
  <si>
    <t>30299</t>
  </si>
  <si>
    <t>其他商品和服务支出</t>
  </si>
  <si>
    <t>30201</t>
  </si>
  <si>
    <t>办公费</t>
  </si>
  <si>
    <t>30204</t>
  </si>
  <si>
    <t>手续费</t>
  </si>
  <si>
    <t>30205</t>
  </si>
  <si>
    <t>水费</t>
  </si>
  <si>
    <t>30207</t>
  </si>
  <si>
    <t>邮电费</t>
  </si>
  <si>
    <t>30213</t>
  </si>
  <si>
    <t>维修（护）费</t>
  </si>
  <si>
    <t>预算05-1表</t>
  </si>
  <si>
    <t>2026年部门项目支出预算表</t>
  </si>
  <si>
    <t>项目分类</t>
  </si>
  <si>
    <t>项目单位</t>
  </si>
  <si>
    <t>本年拨款</t>
  </si>
  <si>
    <t>其中：本次下达</t>
  </si>
  <si>
    <t>林草资源调查核查监测补助资金</t>
  </si>
  <si>
    <t>事业发展类</t>
  </si>
  <si>
    <t>530000231100001037980</t>
  </si>
  <si>
    <t>30211</t>
  </si>
  <si>
    <t>差旅费</t>
  </si>
  <si>
    <t>30214</t>
  </si>
  <si>
    <t>租赁费</t>
  </si>
  <si>
    <t>31003</t>
  </si>
  <si>
    <t>专用设备购置</t>
  </si>
  <si>
    <t>银龄工程师补助资金</t>
  </si>
  <si>
    <t>530000261100005156989</t>
  </si>
  <si>
    <t>30226</t>
  </si>
  <si>
    <t>劳务费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</si>
  <si>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</si>
  <si>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</si>
  <si>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</si>
  <si>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</si>
  <si>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</si>
  <si>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</si>
  <si>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</si>
  <si>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</si>
  <si>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</si>
  <si>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</si>
  <si>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</si>
  <si>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</si>
  <si>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结合《云南省“十四五”林业和草原保护发展规划》重点任务及省林草局2026年度重点工作，加强森林资源监督管理和建设项目使用林地草地事前事中事后监管。一是及时对重点建设项目使用林地草地进行现地核查，全力做好各类建设项目林草要素保障工作，确保重点建设项目核查任务及时完成率达90%，年度建设项目使用林地现地核查和材料复核数量不低于200件，为重大建设项目落地提供服务不少于200次，有效保障全省重点建设、基础设施、民生项目等经济建设项目顺利实施。二是对重点建设项目使用林地草地现地核查实现全覆盖，对林勘报告严格按照技术规范审查把关，规范项目业主合法合规使用林地。加强全省森林和草原资源的监测预警，对已审批建设项目使用林地情况进行检查2次，对各类信访、举报、网络舆情、环保督察等案件线索进行实地核实，全力确保林草资源安全。</t>
  </si>
  <si>
    <t>产出指标</t>
  </si>
  <si>
    <t>数量指标</t>
  </si>
  <si>
    <t>建设项目使用林草地现地核查数量</t>
  </si>
  <si>
    <t>&gt;=</t>
  </si>
  <si>
    <t>200</t>
  </si>
  <si>
    <t>个</t>
  </si>
  <si>
    <t>定量指标</t>
  </si>
  <si>
    <t>反映核查项目数量情况。</t>
  </si>
  <si>
    <t>结合《云南省“十四五”林业和草原保护发展规划》重点任务及省林草局2026年度重点工作，加强森林资源监督管理和建设项目使用林地草地事前事中事后监管。一是及时对国家和省级审核（审批）重点建设项目使用林地草地的进行现地核查，全力做好各类建设项目林草要素保障工作，确保重点建设项目核查任务及时完成率达90%，年度建设项目使用林地现地核查和材料复核数量不低于200件，为重大建设项目落地提供服务不少于200次，有效保障全省重点建设、基础设施、民生项目等经济建设项目顺利实施。二是对国家和省级审核（审批）重点建设项目使用林地草地现地核查实现全覆盖，对林勘报告严格按照技术规范审查把关，规范项目业主合法合规使用林地。加强全省森林和草原资源的监测预警，对已审批建设项目使用林地情况进行检查2次，对各类信访、举报、网络舆情、环保督察等案件线索进行实地核实，全力确保森林草原资源安全。</t>
  </si>
  <si>
    <t>质量指标</t>
  </si>
  <si>
    <t>建设项目使用林地现地核查正确率</t>
  </si>
  <si>
    <t>98</t>
  </si>
  <si>
    <t>%</t>
  </si>
  <si>
    <t>建设项目使用林地现地核查存在误差情况。</t>
  </si>
  <si>
    <t>时效指标</t>
  </si>
  <si>
    <t>项目使用林草地现地核查及时率</t>
  </si>
  <si>
    <t>90</t>
  </si>
  <si>
    <t>反映核查重点建设项目任务及时完成情况。</t>
  </si>
  <si>
    <t>效益指标</t>
  </si>
  <si>
    <t>社会效益</t>
  </si>
  <si>
    <t>重大建设项目落地服务次数</t>
  </si>
  <si>
    <t>次</t>
  </si>
  <si>
    <t>反映为重大建设项目落地提供林草要素保障服务的次数。</t>
  </si>
  <si>
    <t>满意度指标</t>
  </si>
  <si>
    <t>服务对象满意度</t>
  </si>
  <si>
    <t>社会公众和服务对象满意度</t>
  </si>
  <si>
    <t>95</t>
  </si>
  <si>
    <t>反映服务对象对检查核查工作的整体满意情况。</t>
  </si>
  <si>
    <t>成本指标</t>
  </si>
  <si>
    <t>经济成本指标</t>
  </si>
  <si>
    <t>无人机单位运行成本</t>
  </si>
  <si>
    <t>&lt;=</t>
  </si>
  <si>
    <t>500</t>
  </si>
  <si>
    <t>元/个</t>
  </si>
  <si>
    <t>反映无人机使用效率。</t>
  </si>
  <si>
    <t>1.对核查中心人员开展林草专业技术培训，包括指导和实地培训，实地授课不少于2次，解答林业专业知识问题不少于10次。
2.对建设项目使用林草地现场勘验工作开展专业指导，包括线上指导和线下现地指导，现地指导不少于4次，线上对现场勘验相关问题解答不少于10次。
3.对信访核实，图斑督导，双随机、一公开等工作开展指导，线上对相关问题解答不少于5次。
4.参与核查中心领导安排的其他工作，对核查中心工作任务、规划发展等提出切实可行的意见建议，年度提出意见建议不少于3条。
5.与2名青年骨干签订《师带徒协议》，并完成年度培养计划，所培养对象通过技能考核，并能独立承担相关技术工作。</t>
  </si>
  <si>
    <t>实地培训次数</t>
  </si>
  <si>
    <t>反映组织开展培训的次数。</t>
  </si>
  <si>
    <t>1.对核查中心人员开展林草专业技术培训，包括指导和实体培训，实体授课不少于2次，解答林业专业知识不少于10次。
2.对建设项目使用林草地现场勘验工作开展专业指导，包括线上指导和线下现地指导。现地指导不少于4次，线上对现场勘验相关问题解答不少于10次。
3.对审批处、资源处、政法处等处室委派核查中心的检查指导、信访核实、图斑督导、双随机一公开等工作开展指导。线上对相关问题解答不少于5次。
4.参与核查中心领导安排的其他工作，对核查中心工作任务、规划发展等提出切实可行的意见建议。年度提出意见建议不少于3条。
5.与2名青年骨干签订《师带徒协议》,并完成年度培养计划，所培养对象通过技能考核，并能独立承担相关技术工作。</t>
  </si>
  <si>
    <t>形成建议、意见条数</t>
  </si>
  <si>
    <t>条</t>
  </si>
  <si>
    <t>形成建议、意见的条数。</t>
  </si>
  <si>
    <t>技术培训完成率</t>
  </si>
  <si>
    <t>反映开展技术培训情况。
技术培训完成率=（实际完成技术培训人数/计划完成技术培训人数）*100%。</t>
  </si>
  <si>
    <t>人才培养数</t>
  </si>
  <si>
    <t>人</t>
  </si>
  <si>
    <t>反映培训成果情况。</t>
  </si>
  <si>
    <t>反映服务对象对“银龄工程师”工作的整体满意情况。
服务对象满意度=（对工作的整体满意的人数/问卷调查人数）*100%。</t>
  </si>
  <si>
    <t>预算06表</t>
  </si>
  <si>
    <t>2026年政府性基金预算支出预算表</t>
  </si>
  <si>
    <t>政府性基金预算支出</t>
  </si>
  <si>
    <t>备注：云南省森林和草原资源核查中心2026年预算不涉及政府性基金支出预算，故此表为空表，特此说明。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</si>
  <si>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</si>
  <si>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</si>
  <si>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</si>
  <si>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</si>
  <si>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</si>
  <si>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</si>
  <si>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</si>
  <si>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</si>
  <si>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</si>
  <si>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</si>
  <si>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</si>
  <si>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</si>
  <si>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车辆加油、添加燃料服务</t>
  </si>
  <si>
    <t>C23120302 车辆加油、添加燃料服务</t>
  </si>
  <si>
    <t>年</t>
  </si>
  <si>
    <t>车辆维修与保养服务</t>
  </si>
  <si>
    <t>C23120301 车辆维修和保养服务</t>
  </si>
  <si>
    <t>机动车保险服务</t>
  </si>
  <si>
    <t>C1804010201 机动车保险服务</t>
  </si>
  <si>
    <t>复印纸采购</t>
  </si>
  <si>
    <t>A05040101 复印纸</t>
  </si>
  <si>
    <t>盒</t>
  </si>
  <si>
    <t>租车费</t>
  </si>
  <si>
    <t>C15990000 其他交通运输、仓储服务</t>
  </si>
  <si>
    <t>预算08表</t>
  </si>
  <si>
    <t>2026年部门政府购买服务预算表</t>
  </si>
  <si>
    <t>政府购买服务项目</t>
  </si>
  <si>
    <t>政府购买服务目录</t>
  </si>
  <si>
    <t>备注：云南省森林和草原资源核查中心2026年预算不涉及政府购买服务预算，故此表为空表，特此说明。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</si>
  <si>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</si>
  <si>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</si>
  <si>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</si>
  <si>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</si>
  <si>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</si>
  <si>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</si>
  <si>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</si>
  <si>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</si>
  <si>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</si>
  <si>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</si>
  <si>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</si>
  <si>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</si>
  <si>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</si>
  <si>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</si>
  <si>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</si>
  <si>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</si>
  <si>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</si>
  <si>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</si>
  <si>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</si>
  <si>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</si>
  <si>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</si>
  <si>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</si>
  <si>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</si>
  <si>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</si>
  <si>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</si>
  <si>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备注：云南省森林和草原资源核查中心2026年预算不涉及省对下转移支付预算，故此表为空表，特此说明。</t>
  </si>
  <si>
    <t>预算09-2表</t>
  </si>
  <si>
    <t>2026年省对下转移支付绩效目标表</t>
  </si>
  <si>
    <t>备注：云南省森林和草原资源核查中心2026年预算不涉及省对下转移支付绩效目标，故此表为空表，特此说明。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</si>
  <si>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</si>
  <si>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</si>
  <si>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</si>
  <si>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</si>
  <si>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</si>
  <si>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</si>
  <si>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</si>
  <si>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</si>
  <si>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</si>
  <si>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</si>
  <si>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</si>
  <si>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设备</t>
  </si>
  <si>
    <t>A02010105 台式计算机</t>
  </si>
  <si>
    <t>台式电脑</t>
  </si>
  <si>
    <t>台</t>
  </si>
  <si>
    <t>A02010106 移动工作站</t>
  </si>
  <si>
    <t>移动工作站</t>
  </si>
  <si>
    <t>A02430900 无人机</t>
  </si>
  <si>
    <t>无人机</t>
  </si>
  <si>
    <t>注：涉及土地使用权、房屋、公务用车购置，按照现行相关管理制度规定报批，以职能部门审批意见为准。</t>
  </si>
  <si>
    <t>预算11表</t>
  </si>
  <si>
    <t>2026年中央转移支付补助项目支出预算表</t>
  </si>
  <si>
    <t>上级补助</t>
  </si>
  <si>
    <t>备注：云南省森林和草原资源核查中心2026年预算不涉及中央转移支付补助项目支出预算，故此表为空表，特此说明。</t>
  </si>
  <si>
    <t>预算12表</t>
  </si>
  <si>
    <t>2026年部门项目支出中期规划预算表</t>
  </si>
  <si>
    <t>项目级次</t>
  </si>
  <si>
    <t>2026年</t>
  </si>
  <si>
    <t>2027年</t>
  </si>
  <si>
    <t>2028年</t>
  </si>
  <si>
    <t>313 事业发展类</t>
  </si>
  <si>
    <t>本级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</si>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</sst>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/mm/dd"/>
    <numFmt numFmtId="179" formatCode="yyyy/mm/dd\ hh:mm:ss"/>
    <numFmt numFmtId="180" formatCode="#,##0;\-#,##0;;@"/>
  </numFmts>
  <fonts count="40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7" applyNumberFormat="0" applyAlignment="0" applyProtection="0">
      <alignment vertical="center"/>
    </xf>
    <xf numFmtId="0" fontId="30" fillId="4" borderId="18" applyNumberFormat="0" applyAlignment="0" applyProtection="0">
      <alignment vertical="center"/>
    </xf>
    <xf numFmtId="0" fontId="31" fillId="4" borderId="17" applyNumberFormat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176" fontId="7" fillId="0" borderId="7">
      <alignment horizontal="right" vertical="center"/>
    </xf>
    <xf numFmtId="49" fontId="7" fillId="0" borderId="7">
      <alignment horizontal="left" vertical="center" wrapText="1"/>
    </xf>
    <xf numFmtId="176" fontId="7" fillId="0" borderId="7">
      <alignment horizontal="right" vertical="center"/>
    </xf>
    <xf numFmtId="177" fontId="7" fillId="0" borderId="7">
      <alignment horizontal="right" vertical="center"/>
    </xf>
    <xf numFmtId="178" fontId="7" fillId="0" borderId="7">
      <alignment horizontal="right" vertical="center"/>
    </xf>
    <xf numFmtId="179" fontId="7" fillId="0" borderId="7">
      <alignment horizontal="right" vertical="center"/>
    </xf>
    <xf numFmtId="10" fontId="7" fillId="0" borderId="7">
      <alignment horizontal="right" vertical="center"/>
    </xf>
    <xf numFmtId="180" fontId="7" fillId="0" borderId="7">
      <alignment horizontal="right" vertical="center"/>
    </xf>
  </cellStyleXfs>
  <cellXfs count="177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6" fontId="5" fillId="0" borderId="7" xfId="51" applyFont="1">
      <alignment horizontal="right" vertical="center"/>
    </xf>
    <xf numFmtId="49" fontId="5" fillId="0" borderId="7" xfId="50" applyFont="1">
      <alignment horizontal="left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0" xfId="0" applyAlignment="1">
      <alignment horizontal="left"/>
    </xf>
    <xf numFmtId="49" fontId="7" fillId="0" borderId="0" xfId="50" applyBorder="1">
      <alignment horizontal="left" vertical="center" wrapText="1"/>
    </xf>
    <xf numFmtId="49" fontId="7" fillId="0" borderId="0" xfId="50" applyBorder="1" applyAlignment="1">
      <alignment horizontal="right" vertical="center" wrapText="1"/>
    </xf>
    <xf numFmtId="49" fontId="8" fillId="0" borderId="0" xfId="50" applyFont="1" applyBorder="1" applyAlignment="1">
      <alignment horizontal="center" vertical="center" wrapText="1"/>
    </xf>
    <xf numFmtId="49" fontId="9" fillId="0" borderId="7" xfId="50" applyFont="1" applyAlignment="1">
      <alignment horizontal="center" vertical="center" wrapText="1"/>
    </xf>
    <xf numFmtId="49" fontId="10" fillId="0" borderId="7" xfId="50" applyAlignment="1">
      <alignment horizontal="center" vertical="center" wrapText="1"/>
    </xf>
    <xf numFmtId="49" fontId="9" fillId="0" borderId="7" xfId="50" applyFont="1">
      <alignment horizontal="left" vertical="center" wrapText="1"/>
    </xf>
    <xf numFmtId="180" fontId="7" fillId="0" borderId="7" xfId="56">
      <alignment horizontal="right" vertical="center"/>
    </xf>
    <xf numFmtId="176" fontId="7" fillId="0" borderId="7" xfId="51">
      <alignment horizontal="right" vertical="center"/>
    </xf>
    <xf numFmtId="180" fontId="7" fillId="0" borderId="7" xfId="0" applyNumberFormat="1" applyFont="1" applyBorder="1" applyAlignment="1">
      <alignment horizontal="left" vertical="center"/>
    </xf>
    <xf numFmtId="176" fontId="7" fillId="0" borderId="7" xfId="0" applyNumberFormat="1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3" fillId="0" borderId="0" xfId="0" applyFont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4" fontId="3" fillId="0" borderId="12" xfId="0" applyNumberFormat="1" applyFont="1" applyBorder="1" applyAlignment="1" applyProtection="1">
      <alignment horizontal="right" vertical="center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center" vertical="center" wrapText="1"/>
    </xf>
    <xf numFmtId="180" fontId="5" fillId="0" borderId="7" xfId="56" applyFont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 indent="1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3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49" fontId="5" fillId="0" borderId="7" xfId="50" applyFont="1" applyAlignment="1">
      <alignment horizontal="left" vertical="center" wrapText="1" indent="1"/>
    </xf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>
      <alignment vertical="center"/>
    </xf>
    <xf numFmtId="4" fontId="19" fillId="0" borderId="7" xfId="0" applyNumberFormat="1" applyFont="1" applyBorder="1" applyAlignment="1" applyProtection="1">
      <alignment horizontal="right" vertical="center"/>
      <protection locked="0"/>
    </xf>
    <xf numFmtId="49" fontId="19" fillId="0" borderId="7" xfId="50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19" fillId="0" borderId="7" xfId="0" applyNumberFormat="1" applyFont="1" applyBorder="1" applyAlignment="1">
      <alignment horizontal="right" vertical="center"/>
    </xf>
    <xf numFmtId="0" fontId="19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19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76" fontId="5" fillId="0" borderId="0" xfId="51" applyFont="1" applyBorder="1">
      <alignment horizontal="right" vertical="center"/>
    </xf>
    <xf numFmtId="0" fontId="1" fillId="0" borderId="0" xfId="0" applyFont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176" fontId="19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19" fillId="0" borderId="6" xfId="0" applyFont="1" applyBorder="1" applyAlignment="1" applyProtection="1">
      <alignment horizontal="center" vertical="center"/>
      <protection locked="0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21"/>
  <sheetViews>
    <sheetView showZeros="0" workbookViewId="0">
      <selection activeCell="A1" sqref="A1"/>
    </sheetView>
  </sheetViews>
  <sheetFormatPr defaultColWidth="8" defaultRowHeight="14.25" customHeight="1" outlineLevelCol="3"/>
  <cols>
    <col min="1" max="1" width="39.575" customWidth="1"/>
    <col min="2" max="2" width="46.3166666666667" customWidth="1"/>
    <col min="3" max="3" width="40.425" customWidth="1"/>
    <col min="4" max="4" width="50.175" customWidth="1"/>
  </cols>
  <sheetData>
    <row r="1" ht="12" customHeight="1" spans="1:4">
      <c r="D1" s="95" t="s">
        <v>0</v>
      </c>
    </row>
    <row r="2" ht="36" customHeight="1" spans="1:4">
      <c r="A2" s="46" t="s">
        <v>1</v>
      </c>
      <c r="B2" s="169"/>
      <c r="C2" s="169"/>
      <c r="D2" s="169"/>
    </row>
    <row r="3" ht="21" customHeight="1" spans="1:4">
      <c r="A3" s="94" t="str">
        <f>"单位名称："&amp;"云南省森林和草原资源核查中心"</f>
        <v>单位名称：云南省森林和草原资源核查中心</v>
      </c>
      <c r="B3" s="134"/>
      <c r="C3" s="134"/>
      <c r="D3" s="93" t="s">
        <v>2</v>
      </c>
    </row>
    <row r="4" ht="19.5" customHeight="1" spans="1:4">
      <c r="A4" s="10" t="s">
        <v>3</v>
      </c>
      <c r="B4" s="12"/>
      <c r="C4" s="10" t="s">
        <v>4</v>
      </c>
      <c r="D4" s="12"/>
    </row>
    <row r="5" ht="19.5" customHeight="1" spans="1:4">
      <c r="A5" s="15" t="s">
        <v>5</v>
      </c>
      <c r="B5" s="15" t="s">
        <v>6</v>
      </c>
      <c r="C5" s="15" t="s">
        <v>7</v>
      </c>
      <c r="D5" s="15" t="s">
        <v>6</v>
      </c>
    </row>
    <row r="6" ht="19.5" customHeight="1" spans="1:4">
      <c r="A6" s="18"/>
      <c r="B6" s="18"/>
      <c r="C6" s="18"/>
      <c r="D6" s="18"/>
    </row>
    <row r="7" ht="25.4" customHeight="1" spans="1:4">
      <c r="A7" s="145" t="s">
        <v>8</v>
      </c>
      <c r="B7" s="121">
        <v>8536455.57</v>
      </c>
      <c r="C7" s="23" t="str">
        <f>"一"&amp;"、"&amp;"社会保障和就业支出"</f>
        <v>一、社会保障和就业支出</v>
      </c>
      <c r="D7" s="121">
        <v>713651.52</v>
      </c>
    </row>
    <row r="8" ht="25.4" customHeight="1" spans="1:4">
      <c r="A8" s="145" t="s">
        <v>9</v>
      </c>
      <c r="B8" s="121"/>
      <c r="C8" s="23" t="str">
        <f>"二"&amp;"、"&amp;"卫生健康支出"</f>
        <v>二、卫生健康支出</v>
      </c>
      <c r="D8" s="121">
        <v>690035</v>
      </c>
    </row>
    <row r="9" ht="25.4" customHeight="1" spans="1:4">
      <c r="A9" s="145" t="s">
        <v>10</v>
      </c>
      <c r="B9" s="121"/>
      <c r="C9" s="23" t="str">
        <f>"三"&amp;"、"&amp;"农林水支出"</f>
        <v>三、农林水支出</v>
      </c>
      <c r="D9" s="121">
        <v>6660966.84</v>
      </c>
    </row>
    <row r="10" ht="25.4" customHeight="1" spans="1:4">
      <c r="A10" s="145" t="s">
        <v>11</v>
      </c>
      <c r="B10" s="89"/>
      <c r="C10" s="23" t="str">
        <f>"四"&amp;"、"&amp;"住房保障支出"</f>
        <v>四、住房保障支出</v>
      </c>
      <c r="D10" s="121">
        <v>471802.21</v>
      </c>
    </row>
    <row r="11" ht="25.4" customHeight="1" spans="1:4">
      <c r="A11" s="145" t="s">
        <v>12</v>
      </c>
      <c r="B11" s="121"/>
      <c r="C11" s="23"/>
      <c r="D11" s="121"/>
    </row>
    <row r="12" ht="25.4" customHeight="1" spans="1:4">
      <c r="A12" s="145" t="s">
        <v>13</v>
      </c>
      <c r="B12" s="89"/>
      <c r="C12" s="23"/>
      <c r="D12" s="121"/>
    </row>
    <row r="13" ht="25.4" customHeight="1" spans="1:4">
      <c r="A13" s="145" t="s">
        <v>14</v>
      </c>
      <c r="B13" s="89"/>
      <c r="C13" s="23"/>
      <c r="D13" s="121"/>
    </row>
    <row r="14" ht="25.4" customHeight="1" spans="1:4">
      <c r="A14" s="145" t="s">
        <v>15</v>
      </c>
      <c r="B14" s="89"/>
      <c r="C14" s="23"/>
      <c r="D14" s="121"/>
    </row>
    <row r="15" ht="25.4" customHeight="1" spans="1:4">
      <c r="A15" s="170" t="s">
        <v>16</v>
      </c>
      <c r="B15" s="89"/>
      <c r="C15" s="23"/>
      <c r="D15" s="121"/>
    </row>
    <row r="16" ht="25.4" customHeight="1" spans="1:4">
      <c r="A16" s="170" t="s">
        <v>17</v>
      </c>
      <c r="B16" s="121"/>
      <c r="C16" s="23"/>
      <c r="D16" s="121"/>
    </row>
    <row r="17" ht="25.4" customHeight="1" spans="1:4">
      <c r="A17" s="171" t="s">
        <v>18</v>
      </c>
      <c r="B17" s="141">
        <v>8536455.57</v>
      </c>
      <c r="C17" s="142" t="s">
        <v>19</v>
      </c>
      <c r="D17" s="141">
        <v>8536455.57</v>
      </c>
    </row>
    <row r="18" ht="25.4" customHeight="1" spans="1:4">
      <c r="A18" s="172" t="s">
        <v>20</v>
      </c>
      <c r="B18" s="141">
        <v>403.99</v>
      </c>
      <c r="C18" s="173" t="s">
        <v>21</v>
      </c>
      <c r="D18" s="174">
        <v>403.99</v>
      </c>
    </row>
    <row r="19" ht="25.4" customHeight="1" spans="1:4">
      <c r="A19" s="175" t="s">
        <v>22</v>
      </c>
      <c r="B19" s="121"/>
      <c r="C19" s="143" t="s">
        <v>22</v>
      </c>
      <c r="D19" s="89"/>
    </row>
    <row r="20" ht="25.4" customHeight="1" spans="1:4">
      <c r="A20" s="175" t="s">
        <v>23</v>
      </c>
      <c r="B20" s="121">
        <v>403.99</v>
      </c>
      <c r="C20" s="143" t="s">
        <v>23</v>
      </c>
      <c r="D20" s="89">
        <v>403.99</v>
      </c>
    </row>
    <row r="21" ht="25.4" customHeight="1" spans="1:4">
      <c r="A21" s="176" t="s">
        <v>24</v>
      </c>
      <c r="B21" s="141">
        <v>8536859.56</v>
      </c>
      <c r="C21" s="142" t="s">
        <v>25</v>
      </c>
      <c r="D21" s="137">
        <v>8536859.56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9"/>
  <sheetViews>
    <sheetView showZeros="0" workbookViewId="0">
      <selection activeCell="E18" sqref="E18"/>
    </sheetView>
  </sheetViews>
  <sheetFormatPr defaultColWidth="9.14166666666667" defaultRowHeight="14.25" customHeight="1" outlineLevelCol="5"/>
  <cols>
    <col min="1" max="1" width="29.0333333333333" customWidth="1"/>
    <col min="2" max="2" width="28.6" customWidth="1"/>
    <col min="3" max="3" width="31.6" customWidth="1"/>
    <col min="4" max="6" width="33.45" customWidth="1"/>
  </cols>
  <sheetData>
    <row r="1" ht="15.75" customHeight="1" spans="1:6">
      <c r="F1" s="56" t="s">
        <v>266</v>
      </c>
    </row>
    <row r="2" ht="28.5" customHeight="1" spans="1:6">
      <c r="A2" s="27" t="s">
        <v>267</v>
      </c>
      <c r="B2" s="27"/>
      <c r="C2" s="27"/>
      <c r="D2" s="27"/>
      <c r="E2" s="27"/>
      <c r="F2" s="27"/>
    </row>
    <row r="3" ht="15" customHeight="1" spans="1:6">
      <c r="A3" s="102" t="str">
        <f>"单位名称："&amp;"云南省森林和草原资源核查中心"</f>
        <v>单位名称：云南省森林和草原资源核查中心</v>
      </c>
      <c r="B3" s="103"/>
      <c r="C3" s="103"/>
      <c r="D3" s="59"/>
      <c r="E3" s="59"/>
      <c r="F3" s="104" t="s">
        <v>2</v>
      </c>
    </row>
    <row r="4" ht="18.75" customHeight="1" spans="1:6">
      <c r="A4" s="9" t="s">
        <v>128</v>
      </c>
      <c r="B4" s="9" t="s">
        <v>48</v>
      </c>
      <c r="C4" s="9" t="s">
        <v>49</v>
      </c>
      <c r="D4" s="15" t="s">
        <v>268</v>
      </c>
      <c r="E4" s="63"/>
      <c r="F4" s="63"/>
    </row>
    <row r="5" ht="30" customHeight="1" spans="1:6">
      <c r="A5" s="18"/>
      <c r="B5" s="18"/>
      <c r="C5" s="18"/>
      <c r="D5" s="15" t="s">
        <v>30</v>
      </c>
      <c r="E5" s="63" t="s">
        <v>57</v>
      </c>
      <c r="F5" s="63" t="s">
        <v>58</v>
      </c>
    </row>
    <row r="6" ht="16.5" customHeight="1" spans="1:6">
      <c r="A6" s="63">
        <v>1</v>
      </c>
      <c r="B6" s="63">
        <v>2</v>
      </c>
      <c r="C6" s="63">
        <v>3</v>
      </c>
      <c r="D6" s="63">
        <v>4</v>
      </c>
      <c r="E6" s="63">
        <v>5</v>
      </c>
      <c r="F6" s="63">
        <v>6</v>
      </c>
    </row>
    <row r="7" ht="20.25" customHeight="1" spans="1:6">
      <c r="A7" s="30"/>
      <c r="B7" s="30"/>
      <c r="C7" s="30"/>
      <c r="D7" s="22"/>
      <c r="E7" s="22"/>
      <c r="F7" s="22"/>
    </row>
    <row r="8" ht="17.25" customHeight="1" spans="1:6">
      <c r="A8" s="105" t="s">
        <v>94</v>
      </c>
      <c r="B8" s="106"/>
      <c r="C8" s="106" t="s">
        <v>94</v>
      </c>
      <c r="D8" s="22"/>
      <c r="E8" s="22"/>
      <c r="F8" s="22"/>
    </row>
    <row r="9" ht="21" customHeight="1" spans="1:6">
      <c r="A9" s="34" t="s">
        <v>269</v>
      </c>
      <c r="B9" s="34"/>
      <c r="C9" s="34"/>
      <c r="D9" s="34"/>
    </row>
  </sheetData>
  <mergeCells count="7">
    <mergeCell ref="A2:F2"/>
    <mergeCell ref="D4:F4"/>
    <mergeCell ref="A8:C8"/>
    <mergeCell ref="A9:D9"/>
    <mergeCell ref="A4:A5"/>
    <mergeCell ref="B4:B5"/>
    <mergeCell ref="C4:C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Q14"/>
  <sheetViews>
    <sheetView showZeros="0" workbookViewId="0">
      <selection activeCell="A1" sqref="A1"/>
    </sheetView>
  </sheetViews>
  <sheetFormatPr defaultColWidth="9.14166666666667" defaultRowHeight="14.25" customHeight="1"/>
  <cols>
    <col min="1" max="1" width="39.1416666666667" customWidth="1"/>
    <col min="2" max="2" width="21.7083333333333" customWidth="1"/>
    <col min="3" max="3" width="35.2833333333333" customWidth="1"/>
    <col min="4" max="4" width="7.70833333333333" customWidth="1"/>
    <col min="5" max="5" width="10.2833333333333" customWidth="1"/>
    <col min="6" max="6" width="14.7416666666667" customWidth="1"/>
    <col min="7" max="8" width="15.25" customWidth="1"/>
    <col min="9" max="11" width="14.7416666666667" customWidth="1"/>
    <col min="12" max="16" width="12.575" customWidth="1"/>
    <col min="17" max="17" width="10.425" customWidth="1"/>
  </cols>
  <sheetData>
    <row r="1" ht="13.5" customHeight="1" spans="1:17">
      <c r="O1" s="45"/>
      <c r="P1" s="45"/>
      <c r="Q1" s="93" t="s">
        <v>270</v>
      </c>
    </row>
    <row r="2" ht="27.75" customHeight="1" spans="1:17">
      <c r="A2" s="57" t="s">
        <v>271</v>
      </c>
      <c r="B2" s="27"/>
      <c r="C2" s="27"/>
      <c r="D2" s="27"/>
      <c r="E2" s="27"/>
      <c r="F2" s="27"/>
      <c r="G2" s="27"/>
      <c r="H2" s="27"/>
      <c r="I2" s="27"/>
      <c r="J2" s="27"/>
      <c r="K2" s="47"/>
      <c r="L2" s="27"/>
      <c r="M2" s="27"/>
      <c r="N2" s="27"/>
      <c r="O2" s="47"/>
      <c r="P2" s="47"/>
      <c r="Q2" s="27"/>
    </row>
    <row r="3" ht="18.75" customHeight="1" spans="1:17">
      <c r="A3" s="94" t="str">
        <f>"单位名称："&amp;"云南省森林和草原资源核查中心"</f>
        <v>单位名称：云南省森林和草原资源核查中心</v>
      </c>
      <c r="B3" s="6"/>
      <c r="C3" s="6"/>
      <c r="D3" s="6"/>
      <c r="E3" s="6"/>
      <c r="F3" s="6"/>
      <c r="G3" s="6"/>
      <c r="H3" s="6"/>
      <c r="I3" s="6"/>
      <c r="J3" s="6"/>
      <c r="O3" s="62"/>
      <c r="P3" s="62"/>
      <c r="Q3" s="95" t="s">
        <v>119</v>
      </c>
    </row>
    <row r="4" ht="15.75" customHeight="1" spans="1:17">
      <c r="A4" s="9" t="s">
        <v>272</v>
      </c>
      <c r="B4" s="73" t="s">
        <v>273</v>
      </c>
      <c r="C4" s="73" t="s">
        <v>274</v>
      </c>
      <c r="D4" s="73" t="s">
        <v>275</v>
      </c>
      <c r="E4" s="73" t="s">
        <v>276</v>
      </c>
      <c r="F4" s="73" t="s">
        <v>277</v>
      </c>
      <c r="G4" s="74" t="s">
        <v>135</v>
      </c>
      <c r="H4" s="74"/>
      <c r="I4" s="74"/>
      <c r="J4" s="74"/>
      <c r="K4" s="75"/>
      <c r="L4" s="74"/>
      <c r="M4" s="74"/>
      <c r="N4" s="74"/>
      <c r="O4" s="76"/>
      <c r="P4" s="75"/>
      <c r="Q4" s="77"/>
    </row>
    <row r="5" ht="17.25" customHeight="1" spans="1:17">
      <c r="A5" s="14"/>
      <c r="B5" s="78"/>
      <c r="C5" s="78"/>
      <c r="D5" s="78"/>
      <c r="E5" s="78"/>
      <c r="F5" s="78"/>
      <c r="G5" s="78" t="s">
        <v>30</v>
      </c>
      <c r="H5" s="78" t="s">
        <v>33</v>
      </c>
      <c r="I5" s="78" t="s">
        <v>278</v>
      </c>
      <c r="J5" s="78" t="s">
        <v>279</v>
      </c>
      <c r="K5" s="79" t="s">
        <v>280</v>
      </c>
      <c r="L5" s="80" t="s">
        <v>281</v>
      </c>
      <c r="M5" s="80"/>
      <c r="N5" s="80"/>
      <c r="O5" s="81"/>
      <c r="P5" s="82"/>
      <c r="Q5" s="83"/>
    </row>
    <row r="6" ht="54" customHeight="1" spans="1:17">
      <c r="A6" s="17"/>
      <c r="B6" s="83"/>
      <c r="C6" s="83"/>
      <c r="D6" s="83"/>
      <c r="E6" s="83"/>
      <c r="F6" s="83"/>
      <c r="G6" s="83"/>
      <c r="H6" s="83" t="s">
        <v>32</v>
      </c>
      <c r="I6" s="83"/>
      <c r="J6" s="83"/>
      <c r="K6" s="84"/>
      <c r="L6" s="83" t="s">
        <v>32</v>
      </c>
      <c r="M6" s="83" t="s">
        <v>43</v>
      </c>
      <c r="N6" s="83" t="s">
        <v>142</v>
      </c>
      <c r="O6" s="85" t="s">
        <v>39</v>
      </c>
      <c r="P6" s="84" t="s">
        <v>40</v>
      </c>
      <c r="Q6" s="83" t="s">
        <v>41</v>
      </c>
    </row>
    <row r="7" ht="15" customHeight="1" spans="1:17">
      <c r="A7" s="18">
        <v>1</v>
      </c>
      <c r="B7" s="96">
        <v>2</v>
      </c>
      <c r="C7" s="96">
        <v>3</v>
      </c>
      <c r="D7" s="96">
        <v>4</v>
      </c>
      <c r="E7" s="96">
        <v>5</v>
      </c>
      <c r="F7" s="96">
        <v>6</v>
      </c>
      <c r="G7" s="97">
        <v>7</v>
      </c>
      <c r="H7" s="97">
        <v>8</v>
      </c>
      <c r="I7" s="97">
        <v>9</v>
      </c>
      <c r="J7" s="97">
        <v>10</v>
      </c>
      <c r="K7" s="97">
        <v>11</v>
      </c>
      <c r="L7" s="97">
        <v>12</v>
      </c>
      <c r="M7" s="97">
        <v>13</v>
      </c>
      <c r="N7" s="97">
        <v>14</v>
      </c>
      <c r="O7" s="97">
        <v>15</v>
      </c>
      <c r="P7" s="97">
        <v>16</v>
      </c>
      <c r="Q7" s="97">
        <v>17</v>
      </c>
    </row>
    <row r="8" ht="21" customHeight="1" spans="1:17">
      <c r="A8" s="86" t="s">
        <v>45</v>
      </c>
      <c r="B8" s="87"/>
      <c r="C8" s="87"/>
      <c r="D8" s="87"/>
      <c r="E8" s="98"/>
      <c r="F8" s="22">
        <v>1500</v>
      </c>
      <c r="G8" s="22">
        <v>698390</v>
      </c>
      <c r="H8" s="22">
        <v>698390</v>
      </c>
      <c r="I8" s="22"/>
      <c r="J8" s="22"/>
      <c r="K8" s="22"/>
      <c r="L8" s="22"/>
      <c r="M8" s="22"/>
      <c r="N8" s="22"/>
      <c r="O8" s="22"/>
      <c r="P8" s="22"/>
      <c r="Q8" s="22"/>
    </row>
    <row r="9" ht="21" customHeight="1" spans="1:17">
      <c r="A9" s="99" t="s">
        <v>166</v>
      </c>
      <c r="B9" s="87" t="s">
        <v>282</v>
      </c>
      <c r="C9" s="87" t="s">
        <v>283</v>
      </c>
      <c r="D9" s="100" t="s">
        <v>284</v>
      </c>
      <c r="E9" s="101">
        <v>1</v>
      </c>
      <c r="F9" s="22"/>
      <c r="G9" s="22">
        <v>10000</v>
      </c>
      <c r="H9" s="22">
        <v>10000</v>
      </c>
      <c r="I9" s="22"/>
      <c r="J9" s="22"/>
      <c r="K9" s="22"/>
      <c r="L9" s="22"/>
      <c r="M9" s="22"/>
      <c r="N9" s="22"/>
      <c r="O9" s="22"/>
      <c r="P9" s="22"/>
      <c r="Q9" s="22"/>
    </row>
    <row r="10" ht="21" customHeight="1" spans="1:17">
      <c r="A10" s="99" t="s">
        <v>166</v>
      </c>
      <c r="B10" s="87" t="s">
        <v>285</v>
      </c>
      <c r="C10" s="87" t="s">
        <v>286</v>
      </c>
      <c r="D10" s="100" t="s">
        <v>284</v>
      </c>
      <c r="E10" s="101">
        <v>1</v>
      </c>
      <c r="F10" s="22"/>
      <c r="G10" s="22">
        <v>20000</v>
      </c>
      <c r="H10" s="22">
        <v>20000</v>
      </c>
      <c r="I10" s="22"/>
      <c r="J10" s="22"/>
      <c r="K10" s="22"/>
      <c r="L10" s="22"/>
      <c r="M10" s="22"/>
      <c r="N10" s="22"/>
      <c r="O10" s="22"/>
      <c r="P10" s="22"/>
      <c r="Q10" s="22"/>
    </row>
    <row r="11" ht="21" customHeight="1" spans="1:17">
      <c r="A11" s="99" t="s">
        <v>166</v>
      </c>
      <c r="B11" s="87" t="s">
        <v>287</v>
      </c>
      <c r="C11" s="87" t="s">
        <v>288</v>
      </c>
      <c r="D11" s="100" t="s">
        <v>284</v>
      </c>
      <c r="E11" s="101">
        <v>1</v>
      </c>
      <c r="F11" s="22"/>
      <c r="G11" s="22">
        <v>10000</v>
      </c>
      <c r="H11" s="22">
        <v>10000</v>
      </c>
      <c r="I11" s="22"/>
      <c r="J11" s="22"/>
      <c r="K11" s="22"/>
      <c r="L11" s="22"/>
      <c r="M11" s="22"/>
      <c r="N11" s="22"/>
      <c r="O11" s="22"/>
      <c r="P11" s="22"/>
      <c r="Q11" s="22"/>
    </row>
    <row r="12" ht="21" customHeight="1" spans="1:17">
      <c r="A12" s="99" t="s">
        <v>173</v>
      </c>
      <c r="B12" s="87" t="s">
        <v>289</v>
      </c>
      <c r="C12" s="87" t="s">
        <v>290</v>
      </c>
      <c r="D12" s="100" t="s">
        <v>291</v>
      </c>
      <c r="E12" s="101">
        <v>10</v>
      </c>
      <c r="F12" s="22">
        <v>1500</v>
      </c>
      <c r="G12" s="22">
        <v>1500</v>
      </c>
      <c r="H12" s="22">
        <v>1500</v>
      </c>
      <c r="I12" s="22"/>
      <c r="J12" s="22"/>
      <c r="K12" s="22"/>
      <c r="L12" s="22"/>
      <c r="M12" s="22"/>
      <c r="N12" s="22"/>
      <c r="O12" s="22"/>
      <c r="P12" s="22"/>
      <c r="Q12" s="22"/>
    </row>
    <row r="13" ht="21" customHeight="1" spans="1:17">
      <c r="A13" s="99" t="s">
        <v>192</v>
      </c>
      <c r="B13" s="87" t="s">
        <v>292</v>
      </c>
      <c r="C13" s="87" t="s">
        <v>293</v>
      </c>
      <c r="D13" s="100" t="s">
        <v>284</v>
      </c>
      <c r="E13" s="101">
        <v>1</v>
      </c>
      <c r="F13" s="22"/>
      <c r="G13" s="22">
        <v>656890</v>
      </c>
      <c r="H13" s="22">
        <v>656890</v>
      </c>
      <c r="I13" s="22"/>
      <c r="J13" s="22"/>
      <c r="K13" s="22"/>
      <c r="L13" s="22"/>
      <c r="M13" s="22"/>
      <c r="N13" s="22"/>
      <c r="O13" s="22"/>
      <c r="P13" s="22"/>
      <c r="Q13" s="22"/>
    </row>
    <row r="14" ht="21" customHeight="1" spans="1:17">
      <c r="A14" s="90" t="s">
        <v>94</v>
      </c>
      <c r="B14" s="91"/>
      <c r="C14" s="91"/>
      <c r="D14" s="91"/>
      <c r="E14" s="98"/>
      <c r="F14" s="22">
        <v>1500</v>
      </c>
      <c r="G14" s="22">
        <v>698390</v>
      </c>
      <c r="H14" s="22">
        <v>698390</v>
      </c>
      <c r="I14" s="22"/>
      <c r="J14" s="22"/>
      <c r="K14" s="22"/>
      <c r="L14" s="22"/>
      <c r="M14" s="22"/>
      <c r="N14" s="22"/>
      <c r="O14" s="22"/>
      <c r="P14" s="22"/>
      <c r="Q14" s="22"/>
    </row>
  </sheetData>
  <mergeCells count="16">
    <mergeCell ref="A2:Q2"/>
    <mergeCell ref="A3:F3"/>
    <mergeCell ref="G4:Q4"/>
    <mergeCell ref="L5:Q5"/>
    <mergeCell ref="A14:E14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N11"/>
  <sheetViews>
    <sheetView showZeros="0" workbookViewId="0">
      <selection activeCell="B21" sqref="B21"/>
    </sheetView>
  </sheetViews>
  <sheetFormatPr defaultColWidth="9.14166666666667" defaultRowHeight="14.25" customHeight="1"/>
  <cols>
    <col min="1" max="1" width="31.425" customWidth="1"/>
    <col min="2" max="2" width="21.7083333333333" customWidth="1"/>
    <col min="3" max="3" width="26.7083333333333" customWidth="1"/>
    <col min="4" max="14" width="16.6" customWidth="1"/>
  </cols>
  <sheetData>
    <row r="1" ht="13.5" customHeight="1" spans="1:14">
      <c r="A1" s="61"/>
      <c r="B1" s="61"/>
      <c r="C1" s="61"/>
      <c r="D1" s="61"/>
      <c r="E1" s="61"/>
      <c r="F1" s="61"/>
      <c r="G1" s="61"/>
      <c r="H1" s="66"/>
      <c r="I1" s="61"/>
      <c r="J1" s="61"/>
      <c r="K1" s="61"/>
      <c r="L1" s="45"/>
      <c r="M1" s="67"/>
      <c r="N1" s="68" t="s">
        <v>294</v>
      </c>
    </row>
    <row r="2" ht="27.75" customHeight="1" spans="1:14">
      <c r="A2" s="57" t="s">
        <v>295</v>
      </c>
      <c r="B2" s="69"/>
      <c r="C2" s="69"/>
      <c r="D2" s="69"/>
      <c r="E2" s="69"/>
      <c r="F2" s="69"/>
      <c r="G2" s="69"/>
      <c r="H2" s="70"/>
      <c r="I2" s="69"/>
      <c r="J2" s="69"/>
      <c r="K2" s="69"/>
      <c r="L2" s="47"/>
      <c r="M2" s="70"/>
      <c r="N2" s="69"/>
    </row>
    <row r="3" ht="18.75" customHeight="1" spans="1:14">
      <c r="A3" s="58" t="str">
        <f>"单位名称："&amp;"云南省森林和草原资源核查中心"</f>
        <v>单位名称：云南省森林和草原资源核查中心</v>
      </c>
      <c r="B3" s="59"/>
      <c r="C3" s="59"/>
      <c r="D3" s="59"/>
      <c r="E3" s="59"/>
      <c r="F3" s="59"/>
      <c r="G3" s="59"/>
      <c r="H3" s="66"/>
      <c r="I3" s="61"/>
      <c r="J3" s="61"/>
      <c r="K3" s="61"/>
      <c r="L3" s="62"/>
      <c r="M3" s="71"/>
      <c r="N3" s="72" t="s">
        <v>119</v>
      </c>
    </row>
    <row r="4" ht="15.75" customHeight="1" spans="1:14">
      <c r="A4" s="9" t="s">
        <v>272</v>
      </c>
      <c r="B4" s="73" t="s">
        <v>296</v>
      </c>
      <c r="C4" s="73" t="s">
        <v>297</v>
      </c>
      <c r="D4" s="74" t="s">
        <v>135</v>
      </c>
      <c r="E4" s="74"/>
      <c r="F4" s="74"/>
      <c r="G4" s="74"/>
      <c r="H4" s="75"/>
      <c r="I4" s="74"/>
      <c r="J4" s="74"/>
      <c r="K4" s="74"/>
      <c r="L4" s="76"/>
      <c r="M4" s="75"/>
      <c r="N4" s="77"/>
    </row>
    <row r="5" ht="17.25" customHeight="1" spans="1:14">
      <c r="A5" s="14"/>
      <c r="B5" s="78"/>
      <c r="C5" s="78"/>
      <c r="D5" s="78" t="s">
        <v>30</v>
      </c>
      <c r="E5" s="78" t="s">
        <v>33</v>
      </c>
      <c r="F5" s="78" t="s">
        <v>278</v>
      </c>
      <c r="G5" s="78" t="s">
        <v>279</v>
      </c>
      <c r="H5" s="79" t="s">
        <v>280</v>
      </c>
      <c r="I5" s="80" t="s">
        <v>281</v>
      </c>
      <c r="J5" s="80"/>
      <c r="K5" s="80"/>
      <c r="L5" s="81"/>
      <c r="M5" s="82"/>
      <c r="N5" s="83"/>
    </row>
    <row r="6" ht="54" customHeight="1" spans="1:14">
      <c r="A6" s="17"/>
      <c r="B6" s="83"/>
      <c r="C6" s="83"/>
      <c r="D6" s="83"/>
      <c r="E6" s="83"/>
      <c r="F6" s="83"/>
      <c r="G6" s="83"/>
      <c r="H6" s="84"/>
      <c r="I6" s="83" t="s">
        <v>32</v>
      </c>
      <c r="J6" s="83" t="s">
        <v>43</v>
      </c>
      <c r="K6" s="83" t="s">
        <v>142</v>
      </c>
      <c r="L6" s="85" t="s">
        <v>39</v>
      </c>
      <c r="M6" s="84" t="s">
        <v>40</v>
      </c>
      <c r="N6" s="83" t="s">
        <v>41</v>
      </c>
    </row>
    <row r="7" ht="15" customHeight="1" spans="1:14">
      <c r="A7" s="17">
        <v>1</v>
      </c>
      <c r="B7" s="83">
        <v>2</v>
      </c>
      <c r="C7" s="83">
        <v>3</v>
      </c>
      <c r="D7" s="84">
        <v>4</v>
      </c>
      <c r="E7" s="84">
        <v>5</v>
      </c>
      <c r="F7" s="84">
        <v>6</v>
      </c>
      <c r="G7" s="84">
        <v>7</v>
      </c>
      <c r="H7" s="84">
        <v>8</v>
      </c>
      <c r="I7" s="84">
        <v>9</v>
      </c>
      <c r="J7" s="84">
        <v>10</v>
      </c>
      <c r="K7" s="84">
        <v>11</v>
      </c>
      <c r="L7" s="84">
        <v>12</v>
      </c>
      <c r="M7" s="84">
        <v>13</v>
      </c>
      <c r="N7" s="84">
        <v>14</v>
      </c>
    </row>
    <row r="8" ht="21" customHeight="1" spans="1:14">
      <c r="A8" s="86"/>
      <c r="B8" s="87"/>
      <c r="C8" s="87"/>
      <c r="D8" s="88"/>
      <c r="E8" s="88"/>
      <c r="F8" s="88"/>
      <c r="G8" s="88"/>
      <c r="H8" s="88"/>
      <c r="I8" s="88"/>
      <c r="J8" s="88"/>
      <c r="K8" s="88"/>
      <c r="L8" s="89"/>
      <c r="M8" s="88"/>
      <c r="N8" s="88"/>
    </row>
    <row r="9" ht="21" customHeight="1" spans="1:14">
      <c r="A9" s="86"/>
      <c r="B9" s="87"/>
      <c r="C9" s="87"/>
      <c r="D9" s="88"/>
      <c r="E9" s="88"/>
      <c r="F9" s="88"/>
      <c r="G9" s="88"/>
      <c r="H9" s="88"/>
      <c r="I9" s="88"/>
      <c r="J9" s="88"/>
      <c r="K9" s="88"/>
      <c r="L9" s="89"/>
      <c r="M9" s="88"/>
      <c r="N9" s="88"/>
    </row>
    <row r="10" ht="21" customHeight="1" spans="1:14">
      <c r="A10" s="90" t="s">
        <v>94</v>
      </c>
      <c r="B10" s="91"/>
      <c r="C10" s="92"/>
      <c r="D10" s="88"/>
      <c r="E10" s="88"/>
      <c r="F10" s="88"/>
      <c r="G10" s="88"/>
      <c r="H10" s="88"/>
      <c r="I10" s="88"/>
      <c r="J10" s="88"/>
      <c r="K10" s="88"/>
      <c r="L10" s="89"/>
      <c r="M10" s="88"/>
      <c r="N10" s="88"/>
    </row>
    <row r="11" ht="21" customHeight="1" spans="1:14">
      <c r="A11" s="34" t="s">
        <v>298</v>
      </c>
      <c r="B11" s="34"/>
      <c r="C11" s="34"/>
      <c r="D11" s="34"/>
    </row>
  </sheetData>
  <mergeCells count="14">
    <mergeCell ref="A2:N2"/>
    <mergeCell ref="A3:C3"/>
    <mergeCell ref="D4:N4"/>
    <mergeCell ref="I5:N5"/>
    <mergeCell ref="A10:C10"/>
    <mergeCell ref="A11:D11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X9"/>
  <sheetViews>
    <sheetView showZeros="0" workbookViewId="0">
      <selection activeCell="C16" sqref="C16"/>
    </sheetView>
  </sheetViews>
  <sheetFormatPr defaultColWidth="9.14166666666667" defaultRowHeight="14.25" customHeight="1"/>
  <cols>
    <col min="1" max="1" width="31.8666666666667" customWidth="1"/>
    <col min="2" max="15" width="17.175" customWidth="1"/>
    <col min="16" max="22" width="17.0333333333333" customWidth="1"/>
    <col min="23" max="23" width="17" customWidth="1"/>
    <col min="24" max="24" width="17.0333333333333" customWidth="1"/>
  </cols>
  <sheetData>
    <row r="1" ht="13.5" customHeight="1" spans="1:24">
      <c r="D1" s="56"/>
      <c r="W1" s="45"/>
      <c r="X1" s="45" t="s">
        <v>299</v>
      </c>
    </row>
    <row r="2" ht="27.75" customHeight="1" spans="1:24">
      <c r="A2" s="57" t="s">
        <v>300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ht="18" customHeight="1" spans="1:24">
      <c r="A3" s="58" t="str">
        <f>"单位名称："&amp;"云南省森林和草原资源核查中心"</f>
        <v>单位名称：云南省森林和草原资源核查中心</v>
      </c>
      <c r="B3" s="59"/>
      <c r="C3" s="59"/>
      <c r="D3" s="60"/>
      <c r="E3" s="61"/>
      <c r="F3" s="61"/>
      <c r="G3" s="61"/>
      <c r="H3" s="61"/>
      <c r="I3" s="61"/>
      <c r="W3" s="62"/>
      <c r="X3" s="62" t="s">
        <v>119</v>
      </c>
    </row>
    <row r="4" ht="19.5" customHeight="1" spans="1:24">
      <c r="A4" s="15" t="s">
        <v>301</v>
      </c>
      <c r="B4" s="10" t="s">
        <v>135</v>
      </c>
      <c r="C4" s="11"/>
      <c r="D4" s="11"/>
      <c r="E4" s="63" t="s">
        <v>302</v>
      </c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</row>
    <row r="5" ht="40.5" customHeight="1" spans="1:24">
      <c r="A5" s="18"/>
      <c r="B5" s="28" t="s">
        <v>30</v>
      </c>
      <c r="C5" s="9" t="s">
        <v>33</v>
      </c>
      <c r="D5" s="64" t="s">
        <v>303</v>
      </c>
      <c r="E5" s="63" t="s">
        <v>304</v>
      </c>
      <c r="F5" s="63" t="s">
        <v>305</v>
      </c>
      <c r="G5" s="63" t="s">
        <v>306</v>
      </c>
      <c r="H5" s="63" t="s">
        <v>307</v>
      </c>
      <c r="I5" s="63" t="s">
        <v>308</v>
      </c>
      <c r="J5" s="63" t="s">
        <v>309</v>
      </c>
      <c r="K5" s="63" t="s">
        <v>310</v>
      </c>
      <c r="L5" s="63" t="s">
        <v>311</v>
      </c>
      <c r="M5" s="63" t="s">
        <v>312</v>
      </c>
      <c r="N5" s="63" t="s">
        <v>313</v>
      </c>
      <c r="O5" s="63" t="s">
        <v>314</v>
      </c>
      <c r="P5" s="63" t="s">
        <v>315</v>
      </c>
      <c r="Q5" s="63" t="s">
        <v>316</v>
      </c>
      <c r="R5" s="63" t="s">
        <v>317</v>
      </c>
      <c r="S5" s="63" t="s">
        <v>318</v>
      </c>
      <c r="T5" s="63" t="s">
        <v>319</v>
      </c>
      <c r="U5" s="63" t="s">
        <v>320</v>
      </c>
      <c r="V5" s="63" t="s">
        <v>321</v>
      </c>
      <c r="W5" s="63" t="s">
        <v>322</v>
      </c>
      <c r="X5" s="63" t="s">
        <v>323</v>
      </c>
    </row>
    <row r="6" ht="19.5" customHeight="1" spans="1:24">
      <c r="A6" s="63">
        <v>1</v>
      </c>
      <c r="B6" s="63">
        <v>2</v>
      </c>
      <c r="C6" s="63">
        <v>3</v>
      </c>
      <c r="D6" s="10">
        <v>4</v>
      </c>
      <c r="E6" s="63">
        <v>5</v>
      </c>
      <c r="F6" s="63">
        <v>6</v>
      </c>
      <c r="G6" s="63">
        <v>7</v>
      </c>
      <c r="H6" s="10">
        <v>8</v>
      </c>
      <c r="I6" s="63">
        <v>9</v>
      </c>
      <c r="J6" s="63">
        <v>10</v>
      </c>
      <c r="K6" s="63">
        <v>11</v>
      </c>
      <c r="L6" s="10">
        <v>12</v>
      </c>
      <c r="M6" s="63">
        <v>13</v>
      </c>
      <c r="N6" s="63">
        <v>14</v>
      </c>
      <c r="O6" s="63">
        <v>15</v>
      </c>
      <c r="P6" s="10">
        <v>16</v>
      </c>
      <c r="Q6" s="63">
        <v>17</v>
      </c>
      <c r="R6" s="63">
        <v>18</v>
      </c>
      <c r="S6" s="63">
        <v>19</v>
      </c>
      <c r="T6" s="10">
        <v>20</v>
      </c>
      <c r="U6" s="10">
        <v>21</v>
      </c>
      <c r="V6" s="10">
        <v>22</v>
      </c>
      <c r="W6" s="63">
        <v>23</v>
      </c>
      <c r="X6" s="63">
        <v>24</v>
      </c>
    </row>
    <row r="7" ht="28.4" customHeight="1" spans="1:24">
      <c r="A7" s="30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65"/>
      <c r="X7" s="22"/>
    </row>
    <row r="8" ht="29.9" customHeight="1" spans="1:24">
      <c r="A8" s="30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65"/>
      <c r="X8" s="22"/>
    </row>
    <row r="9" ht="21" customHeight="1" spans="1:24">
      <c r="A9" s="34" t="s">
        <v>324</v>
      </c>
      <c r="B9" s="34"/>
      <c r="C9" s="34"/>
      <c r="D9" s="34"/>
      <c r="E9" s="34"/>
    </row>
  </sheetData>
  <mergeCells count="6">
    <mergeCell ref="A2:X2"/>
    <mergeCell ref="A3:I3"/>
    <mergeCell ref="B4:D4"/>
    <mergeCell ref="E4:X4"/>
    <mergeCell ref="A9:E9"/>
    <mergeCell ref="A4:A5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8"/>
  <sheetViews>
    <sheetView showZeros="0" workbookViewId="0">
      <selection activeCell="E25" sqref="E25"/>
    </sheetView>
  </sheetViews>
  <sheetFormatPr defaultColWidth="9.14166666666667" defaultRowHeight="12" customHeight="1" outlineLevelRow="7"/>
  <cols>
    <col min="1" max="1" width="28.9583333333333" customWidth="1"/>
    <col min="2" max="2" width="29" customWidth="1"/>
    <col min="3" max="3" width="16.3166666666667" customWidth="1"/>
    <col min="4" max="4" width="15.6" customWidth="1"/>
    <col min="5" max="5" width="23.575" customWidth="1"/>
    <col min="6" max="6" width="11.2833333333333" customWidth="1"/>
    <col min="7" max="7" width="14.8833333333333" customWidth="1"/>
    <col min="8" max="8" width="10.8833333333333" customWidth="1"/>
    <col min="9" max="9" width="13.425" customWidth="1"/>
    <col min="10" max="10" width="38.675" customWidth="1"/>
  </cols>
  <sheetData>
    <row r="1" customHeight="1" spans="1:10">
      <c r="J1" s="45" t="s">
        <v>325</v>
      </c>
    </row>
    <row r="2" ht="28.5" customHeight="1" spans="1:10">
      <c r="A2" s="46" t="s">
        <v>326</v>
      </c>
      <c r="B2" s="27"/>
      <c r="C2" s="27"/>
      <c r="D2" s="27"/>
      <c r="E2" s="27"/>
      <c r="F2" s="47"/>
      <c r="G2" s="27"/>
      <c r="H2" s="47"/>
      <c r="I2" s="47"/>
      <c r="J2" s="27"/>
    </row>
    <row r="3" ht="17.25" customHeight="1" spans="1:10">
      <c r="A3" s="4" t="str">
        <f>"单位名称："&amp;"云南省森林和草原资源核查中心"</f>
        <v>单位名称：云南省森林和草原资源核查中心</v>
      </c>
    </row>
    <row r="4" ht="44.25" customHeight="1" spans="1:10">
      <c r="A4" s="48" t="s">
        <v>207</v>
      </c>
      <c r="B4" s="48" t="s">
        <v>208</v>
      </c>
      <c r="C4" s="48" t="s">
        <v>209</v>
      </c>
      <c r="D4" s="48" t="s">
        <v>210</v>
      </c>
      <c r="E4" s="48" t="s">
        <v>211</v>
      </c>
      <c r="F4" s="49" t="s">
        <v>212</v>
      </c>
      <c r="G4" s="48" t="s">
        <v>213</v>
      </c>
      <c r="H4" s="49" t="s">
        <v>214</v>
      </c>
      <c r="I4" s="49" t="s">
        <v>215</v>
      </c>
      <c r="J4" s="48" t="s">
        <v>216</v>
      </c>
    </row>
    <row r="5" ht="14.25" customHeight="1" spans="1:10">
      <c r="A5" s="48">
        <v>1</v>
      </c>
      <c r="B5" s="48">
        <v>2</v>
      </c>
      <c r="C5" s="48">
        <v>3</v>
      </c>
      <c r="D5" s="48">
        <v>4</v>
      </c>
      <c r="E5" s="48">
        <v>5</v>
      </c>
      <c r="F5" s="49">
        <v>6</v>
      </c>
      <c r="G5" s="48">
        <v>7</v>
      </c>
      <c r="H5" s="49">
        <v>8</v>
      </c>
      <c r="I5" s="49">
        <v>9</v>
      </c>
      <c r="J5" s="48">
        <v>10</v>
      </c>
    </row>
    <row r="6" ht="21.8" customHeight="1" spans="1:10">
      <c r="A6" s="50"/>
      <c r="B6" s="51"/>
      <c r="C6" s="51"/>
      <c r="D6" s="51"/>
      <c r="E6" s="52"/>
      <c r="F6" s="53"/>
      <c r="G6" s="52"/>
      <c r="H6" s="53"/>
      <c r="I6" s="53"/>
      <c r="J6" s="52"/>
    </row>
    <row r="7" ht="60.8" customHeight="1" spans="1:10">
      <c r="A7" s="50"/>
      <c r="B7" s="54"/>
      <c r="C7" s="54"/>
      <c r="D7" s="54"/>
      <c r="E7" s="50"/>
      <c r="F7" s="54"/>
      <c r="G7" s="50"/>
      <c r="H7" s="54"/>
      <c r="I7" s="54"/>
      <c r="J7" s="55"/>
    </row>
    <row r="8" ht="19" customHeight="1" spans="1:10">
      <c r="A8" s="34" t="s">
        <v>327</v>
      </c>
      <c r="B8" s="34"/>
      <c r="C8" s="34"/>
      <c r="D8" s="34"/>
      <c r="E8" s="34"/>
    </row>
  </sheetData>
  <mergeCells count="3">
    <mergeCell ref="A2:J2"/>
    <mergeCell ref="A3:H3"/>
    <mergeCell ref="A8:E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H11"/>
  <sheetViews>
    <sheetView showZeros="0" workbookViewId="0">
      <selection activeCell="A1" sqref="A1"/>
    </sheetView>
  </sheetViews>
  <sheetFormatPr defaultColWidth="8.85" defaultRowHeight="15" customHeight="1" outlineLevelCol="7"/>
  <cols>
    <col min="1" max="1" width="36.0333333333333" customWidth="1"/>
    <col min="2" max="2" width="19.7416666666667" customWidth="1"/>
    <col min="3" max="3" width="33.3166666666667" customWidth="1"/>
    <col min="4" max="4" width="34.7416666666667" customWidth="1"/>
    <col min="5" max="5" width="14.45" customWidth="1"/>
    <col min="6" max="6" width="17.175" customWidth="1"/>
    <col min="7" max="7" width="17.3166666666667" customWidth="1"/>
    <col min="8" max="8" width="28.3166666666667" customWidth="1"/>
  </cols>
  <sheetData>
    <row r="1" ht="18.75" customHeight="1" spans="1:8">
      <c r="A1" s="35"/>
      <c r="B1" s="35"/>
      <c r="C1" s="35"/>
      <c r="D1" s="35"/>
      <c r="E1" s="35"/>
      <c r="F1" s="35"/>
      <c r="G1" s="35"/>
      <c r="H1" s="36" t="s">
        <v>328</v>
      </c>
    </row>
    <row r="2" ht="30.65" customHeight="1" spans="1:8">
      <c r="A2" s="37" t="s">
        <v>329</v>
      </c>
      <c r="B2" s="37"/>
      <c r="C2" s="37"/>
      <c r="D2" s="37"/>
      <c r="E2" s="37"/>
      <c r="F2" s="37"/>
      <c r="G2" s="37"/>
      <c r="H2" s="37"/>
    </row>
    <row r="3" ht="18.75" customHeight="1" spans="1:8">
      <c r="A3" s="35" t="str">
        <f>"单位名称："&amp;"云南省森林和草原资源核查中心"</f>
        <v>单位名称：云南省森林和草原资源核查中心</v>
      </c>
      <c r="B3" s="35"/>
      <c r="C3" s="35"/>
      <c r="D3" s="35"/>
      <c r="E3" s="35"/>
      <c r="F3" s="35"/>
      <c r="G3" s="35"/>
      <c r="H3" s="35"/>
    </row>
    <row r="4" ht="18.75" customHeight="1" spans="1:8">
      <c r="A4" s="38" t="s">
        <v>128</v>
      </c>
      <c r="B4" s="38" t="s">
        <v>330</v>
      </c>
      <c r="C4" s="38" t="s">
        <v>331</v>
      </c>
      <c r="D4" s="38" t="s">
        <v>332</v>
      </c>
      <c r="E4" s="38" t="s">
        <v>333</v>
      </c>
      <c r="F4" s="38" t="s">
        <v>334</v>
      </c>
      <c r="G4" s="38"/>
      <c r="H4" s="38"/>
    </row>
    <row r="5" ht="18.75" customHeight="1" spans="1:8">
      <c r="A5" s="38"/>
      <c r="B5" s="38"/>
      <c r="C5" s="38"/>
      <c r="D5" s="38"/>
      <c r="E5" s="38"/>
      <c r="F5" s="38" t="s">
        <v>276</v>
      </c>
      <c r="G5" s="38" t="s">
        <v>335</v>
      </c>
      <c r="H5" s="38" t="s">
        <v>336</v>
      </c>
    </row>
    <row r="6" ht="18.75" customHeight="1" spans="1:8">
      <c r="A6" s="39" t="s">
        <v>111</v>
      </c>
      <c r="B6" s="39" t="s">
        <v>112</v>
      </c>
      <c r="C6" s="39" t="s">
        <v>113</v>
      </c>
      <c r="D6" s="39" t="s">
        <v>114</v>
      </c>
      <c r="E6" s="39" t="s">
        <v>115</v>
      </c>
      <c r="F6" s="39" t="s">
        <v>116</v>
      </c>
      <c r="G6" s="39" t="s">
        <v>337</v>
      </c>
      <c r="H6" s="39" t="s">
        <v>338</v>
      </c>
    </row>
    <row r="7" ht="29.9" customHeight="1" spans="1:8">
      <c r="A7" s="40" t="s">
        <v>45</v>
      </c>
      <c r="B7" s="40" t="s">
        <v>339</v>
      </c>
      <c r="C7" s="40" t="s">
        <v>340</v>
      </c>
      <c r="D7" s="40" t="s">
        <v>341</v>
      </c>
      <c r="E7" s="38" t="s">
        <v>342</v>
      </c>
      <c r="F7" s="41">
        <v>2</v>
      </c>
      <c r="G7" s="42">
        <v>5000</v>
      </c>
      <c r="H7" s="42">
        <v>10000</v>
      </c>
    </row>
    <row r="8" ht="29.9" customHeight="1" spans="1:8">
      <c r="A8" s="40" t="s">
        <v>45</v>
      </c>
      <c r="B8" s="40" t="s">
        <v>339</v>
      </c>
      <c r="C8" s="40" t="s">
        <v>343</v>
      </c>
      <c r="D8" s="40" t="s">
        <v>344</v>
      </c>
      <c r="E8" s="38" t="s">
        <v>342</v>
      </c>
      <c r="F8" s="41">
        <v>5</v>
      </c>
      <c r="G8" s="42">
        <v>15000</v>
      </c>
      <c r="H8" s="42">
        <v>75000</v>
      </c>
    </row>
    <row r="9" ht="29.9" customHeight="1" spans="1:8">
      <c r="A9" s="40" t="s">
        <v>45</v>
      </c>
      <c r="B9" s="40" t="s">
        <v>339</v>
      </c>
      <c r="C9" s="40" t="s">
        <v>345</v>
      </c>
      <c r="D9" s="40" t="s">
        <v>346</v>
      </c>
      <c r="E9" s="38" t="s">
        <v>342</v>
      </c>
      <c r="F9" s="41">
        <v>3</v>
      </c>
      <c r="G9" s="42">
        <v>75000</v>
      </c>
      <c r="H9" s="42">
        <v>225000</v>
      </c>
    </row>
    <row r="10" ht="20.15" customHeight="1" spans="1:8">
      <c r="A10" s="38" t="s">
        <v>30</v>
      </c>
      <c r="B10" s="38"/>
      <c r="C10" s="38"/>
      <c r="D10" s="38"/>
      <c r="E10" s="38"/>
      <c r="F10" s="41">
        <v>10</v>
      </c>
      <c r="G10" s="42"/>
      <c r="H10" s="42">
        <v>310000</v>
      </c>
    </row>
    <row r="11" ht="19.5" customHeight="1" spans="1:8">
      <c r="A11" s="40" t="s">
        <v>347</v>
      </c>
      <c r="B11" s="40"/>
      <c r="C11" s="40"/>
      <c r="D11" s="40"/>
      <c r="E11" s="40"/>
      <c r="F11" s="43"/>
      <c r="G11" s="44"/>
      <c r="H11" s="44"/>
    </row>
  </sheetData>
  <mergeCells count="9">
    <mergeCell ref="A2:H2"/>
    <mergeCell ref="F4:H4"/>
    <mergeCell ref="A10:E10"/>
    <mergeCell ref="A11:H11"/>
    <mergeCell ref="A4:A5"/>
    <mergeCell ref="B4:B5"/>
    <mergeCell ref="C4:C5"/>
    <mergeCell ref="D4:D5"/>
    <mergeCell ref="E4:E5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K11"/>
  <sheetViews>
    <sheetView showZeros="0" workbookViewId="0">
      <selection activeCell="F20" sqref="F20"/>
    </sheetView>
  </sheetViews>
  <sheetFormatPr defaultColWidth="9.14166666666667" defaultRowHeight="14.25" customHeight="1"/>
  <cols>
    <col min="1" max="1" width="16.3166666666667" customWidth="1"/>
    <col min="2" max="2" width="29.0333333333333" customWidth="1"/>
    <col min="3" max="3" width="23.85" customWidth="1"/>
    <col min="4" max="7" width="19.6" customWidth="1"/>
    <col min="8" max="8" width="15.425" customWidth="1"/>
    <col min="9" max="11" width="19.6" customWidth="1"/>
  </cols>
  <sheetData>
    <row r="1" ht="13.5" customHeight="1" spans="1:11">
      <c r="D1" s="1"/>
      <c r="E1" s="1"/>
      <c r="F1" s="1"/>
      <c r="G1" s="1"/>
      <c r="K1" s="2" t="s">
        <v>348</v>
      </c>
    </row>
    <row r="2" ht="27.75" customHeight="1" spans="1:11">
      <c r="A2" s="27" t="s">
        <v>349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ht="13.5" customHeight="1" spans="1:11">
      <c r="A3" s="4" t="str">
        <f>"单位名称："&amp;"云南省森林和草原资源核查中心"</f>
        <v>单位名称：云南省森林和草原资源核查中心</v>
      </c>
      <c r="B3" s="5"/>
      <c r="C3" s="5"/>
      <c r="D3" s="5"/>
      <c r="E3" s="5"/>
      <c r="F3" s="5"/>
      <c r="G3" s="5"/>
      <c r="H3" s="6"/>
      <c r="I3" s="6"/>
      <c r="J3" s="6"/>
      <c r="K3" s="7" t="s">
        <v>119</v>
      </c>
    </row>
    <row r="4" ht="21.75" customHeight="1" spans="1:11">
      <c r="A4" s="8" t="s">
        <v>188</v>
      </c>
      <c r="B4" s="8" t="s">
        <v>130</v>
      </c>
      <c r="C4" s="8" t="s">
        <v>189</v>
      </c>
      <c r="D4" s="9" t="s">
        <v>131</v>
      </c>
      <c r="E4" s="9" t="s">
        <v>132</v>
      </c>
      <c r="F4" s="9" t="s">
        <v>133</v>
      </c>
      <c r="G4" s="9" t="s">
        <v>134</v>
      </c>
      <c r="H4" s="15" t="s">
        <v>30</v>
      </c>
      <c r="I4" s="10" t="s">
        <v>350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8"/>
      <c r="I5" s="9" t="s">
        <v>33</v>
      </c>
      <c r="J5" s="9" t="s">
        <v>34</v>
      </c>
      <c r="K5" s="9" t="s">
        <v>35</v>
      </c>
    </row>
    <row r="6" ht="40.5" customHeight="1" spans="1:11">
      <c r="A6" s="16"/>
      <c r="B6" s="16"/>
      <c r="C6" s="16"/>
      <c r="D6" s="17"/>
      <c r="E6" s="17"/>
      <c r="F6" s="17"/>
      <c r="G6" s="17"/>
      <c r="H6" s="18"/>
      <c r="I6" s="17" t="s">
        <v>32</v>
      </c>
      <c r="J6" s="17"/>
      <c r="K6" s="17"/>
    </row>
    <row r="7" ht="15" customHeight="1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29">
        <v>10</v>
      </c>
      <c r="K7" s="29">
        <v>11</v>
      </c>
    </row>
    <row r="8" ht="30.65" customHeight="1" spans="1:11">
      <c r="A8" s="30"/>
      <c r="B8" s="20"/>
      <c r="C8" s="30"/>
      <c r="D8" s="30"/>
      <c r="E8" s="30"/>
      <c r="F8" s="30"/>
      <c r="G8" s="30"/>
      <c r="H8" s="22"/>
      <c r="I8" s="22"/>
      <c r="J8" s="22"/>
      <c r="K8" s="22"/>
    </row>
    <row r="9" ht="30.65" customHeight="1" spans="1:11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18.75" customHeight="1" spans="1:11">
      <c r="A10" s="31" t="s">
        <v>94</v>
      </c>
      <c r="B10" s="32"/>
      <c r="C10" s="32"/>
      <c r="D10" s="32"/>
      <c r="E10" s="32"/>
      <c r="F10" s="32"/>
      <c r="G10" s="33"/>
      <c r="H10" s="22"/>
      <c r="I10" s="22"/>
      <c r="J10" s="22"/>
      <c r="K10" s="22"/>
    </row>
    <row r="11" ht="19" customHeight="1" spans="1:11">
      <c r="A11" s="34" t="s">
        <v>351</v>
      </c>
      <c r="B11" s="34"/>
      <c r="C11" s="34"/>
      <c r="D11" s="34"/>
      <c r="E11" s="34"/>
    </row>
  </sheetData>
  <mergeCells count="16">
    <mergeCell ref="A2:K2"/>
    <mergeCell ref="A3:G3"/>
    <mergeCell ref="I4:K4"/>
    <mergeCell ref="A10:G10"/>
    <mergeCell ref="A11:E11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11"/>
  <sheetViews>
    <sheetView showZeros="0" workbookViewId="0">
      <selection activeCell="D26" sqref="D26"/>
    </sheetView>
  </sheetViews>
  <sheetFormatPr defaultColWidth="9.14166666666667" defaultRowHeight="14.25" customHeight="1" outlineLevelCol="6"/>
  <cols>
    <col min="1" max="1" width="37.7416666666667" customWidth="1"/>
    <col min="2" max="2" width="28" customWidth="1"/>
    <col min="3" max="3" width="37.6" customWidth="1"/>
    <col min="4" max="4" width="17.0333333333333" customWidth="1"/>
    <col min="5" max="7" width="27.0333333333333" customWidth="1"/>
  </cols>
  <sheetData>
    <row r="1" ht="13.5" customHeight="1" spans="1:7">
      <c r="D1" s="1"/>
      <c r="G1" s="2" t="s">
        <v>352</v>
      </c>
    </row>
    <row r="2" ht="27.75" customHeight="1" spans="1:7">
      <c r="A2" s="3" t="s">
        <v>353</v>
      </c>
      <c r="B2" s="3"/>
      <c r="C2" s="3"/>
      <c r="D2" s="3"/>
      <c r="E2" s="3"/>
      <c r="F2" s="3"/>
      <c r="G2" s="3"/>
    </row>
    <row r="3" ht="13.5" customHeight="1" spans="1:7">
      <c r="A3" s="4" t="str">
        <f>"单位名称："&amp;"云南省森林和草原资源核查中心"</f>
        <v>单位名称：云南省森林和草原资源核查中心</v>
      </c>
      <c r="B3" s="5"/>
      <c r="C3" s="5"/>
      <c r="D3" s="5"/>
      <c r="E3" s="6"/>
      <c r="F3" s="6"/>
      <c r="G3" s="7" t="s">
        <v>119</v>
      </c>
    </row>
    <row r="4" ht="21.75" customHeight="1" spans="1:7">
      <c r="A4" s="8" t="s">
        <v>189</v>
      </c>
      <c r="B4" s="8" t="s">
        <v>188</v>
      </c>
      <c r="C4" s="8" t="s">
        <v>130</v>
      </c>
      <c r="D4" s="9" t="s">
        <v>354</v>
      </c>
      <c r="E4" s="10" t="s">
        <v>33</v>
      </c>
      <c r="F4" s="11"/>
      <c r="G4" s="12"/>
    </row>
    <row r="5" ht="21.75" customHeight="1" spans="1:7">
      <c r="A5" s="13"/>
      <c r="B5" s="13"/>
      <c r="C5" s="13"/>
      <c r="D5" s="14"/>
      <c r="E5" s="15" t="s">
        <v>355</v>
      </c>
      <c r="F5" s="9" t="s">
        <v>356</v>
      </c>
      <c r="G5" s="9" t="s">
        <v>357</v>
      </c>
    </row>
    <row r="6" ht="40.5" customHeight="1" spans="1:7">
      <c r="A6" s="16"/>
      <c r="B6" s="16"/>
      <c r="C6" s="16"/>
      <c r="D6" s="17"/>
      <c r="E6" s="18"/>
      <c r="F6" s="17" t="s">
        <v>32</v>
      </c>
      <c r="G6" s="17"/>
    </row>
    <row r="7" ht="15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9.9" customHeight="1" spans="1:7">
      <c r="A8" s="20" t="s">
        <v>45</v>
      </c>
      <c r="B8" s="21"/>
      <c r="C8" s="21"/>
      <c r="D8" s="20"/>
      <c r="E8" s="22">
        <v>1550000</v>
      </c>
      <c r="F8" s="22">
        <v>1550000</v>
      </c>
      <c r="G8" s="22">
        <v>1550000</v>
      </c>
    </row>
    <row r="9" ht="29.9" customHeight="1" spans="1:7">
      <c r="A9" s="20"/>
      <c r="B9" s="20" t="s">
        <v>358</v>
      </c>
      <c r="C9" s="20" t="s">
        <v>192</v>
      </c>
      <c r="D9" s="20" t="s">
        <v>359</v>
      </c>
      <c r="E9" s="22">
        <v>1500000</v>
      </c>
      <c r="F9" s="22">
        <v>1500000</v>
      </c>
      <c r="G9" s="22">
        <v>1500000</v>
      </c>
    </row>
    <row r="10" ht="29.9" customHeight="1" spans="1:7">
      <c r="A10" s="23"/>
      <c r="B10" s="20" t="s">
        <v>358</v>
      </c>
      <c r="C10" s="20" t="s">
        <v>201</v>
      </c>
      <c r="D10" s="20" t="s">
        <v>359</v>
      </c>
      <c r="E10" s="22">
        <v>50000</v>
      </c>
      <c r="F10" s="22">
        <v>50000</v>
      </c>
      <c r="G10" s="22">
        <v>50000</v>
      </c>
    </row>
    <row r="11" ht="18.75" customHeight="1" spans="1:7">
      <c r="A11" s="24" t="s">
        <v>30</v>
      </c>
      <c r="B11" s="25" t="s">
        <v>360</v>
      </c>
      <c r="C11" s="25"/>
      <c r="D11" s="26"/>
      <c r="E11" s="22">
        <v>1550000</v>
      </c>
      <c r="F11" s="22">
        <v>1550000</v>
      </c>
      <c r="G11" s="22">
        <v>1550000</v>
      </c>
    </row>
  </sheetData>
  <mergeCells count="11">
    <mergeCell ref="A2:G2"/>
    <mergeCell ref="A3:D3"/>
    <mergeCell ref="E4:G4"/>
    <mergeCell ref="A11:D11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S9"/>
  <sheetViews>
    <sheetView showZeros="0" workbookViewId="0">
      <selection activeCell="A1" sqref="A1"/>
    </sheetView>
  </sheetViews>
  <sheetFormatPr defaultColWidth="8" defaultRowHeight="14.25" customHeight="1"/>
  <cols>
    <col min="1" max="1" width="21.1416666666667" customWidth="1"/>
    <col min="2" max="2" width="31.875" customWidth="1"/>
    <col min="3" max="3" width="17.5" customWidth="1"/>
    <col min="4" max="4" width="16.875" customWidth="1"/>
    <col min="5" max="5" width="17.25" customWidth="1"/>
    <col min="6" max="19" width="16.175" customWidth="1"/>
  </cols>
  <sheetData>
    <row r="1" ht="12" customHeight="1" spans="1:19">
      <c r="A1" s="147"/>
      <c r="J1" s="148"/>
      <c r="R1" s="2" t="s">
        <v>26</v>
      </c>
    </row>
    <row r="2" ht="36" customHeight="1" spans="1:19">
      <c r="A2" s="149" t="s">
        <v>27</v>
      </c>
      <c r="B2" s="27"/>
      <c r="C2" s="27"/>
      <c r="D2" s="27"/>
      <c r="E2" s="27"/>
      <c r="F2" s="27"/>
      <c r="G2" s="27"/>
      <c r="H2" s="27"/>
      <c r="I2" s="27"/>
      <c r="J2" s="47"/>
      <c r="K2" s="27"/>
      <c r="L2" s="27"/>
      <c r="M2" s="27"/>
      <c r="N2" s="27"/>
      <c r="O2" s="27"/>
      <c r="P2" s="27"/>
      <c r="Q2" s="27"/>
      <c r="R2" s="27"/>
      <c r="S2" s="27"/>
    </row>
    <row r="3" ht="20.25" customHeight="1" spans="1:19">
      <c r="A3" s="94" t="str">
        <f>"单位名称："&amp;"云南省森林和草原资源核查中心"</f>
        <v>单位名称：云南省森林和草原资源核查中心</v>
      </c>
      <c r="B3" s="6"/>
      <c r="C3" s="6"/>
      <c r="D3" s="6"/>
      <c r="E3" s="6"/>
      <c r="F3" s="6"/>
      <c r="G3" s="6"/>
      <c r="H3" s="6"/>
      <c r="I3" s="6"/>
      <c r="J3" s="150"/>
      <c r="K3" s="6"/>
      <c r="L3" s="6"/>
      <c r="M3" s="6"/>
      <c r="N3" s="7"/>
      <c r="O3" s="7"/>
      <c r="P3" s="7"/>
      <c r="Q3" s="7"/>
      <c r="R3" s="7" t="s">
        <v>2</v>
      </c>
      <c r="S3" s="7" t="s">
        <v>2</v>
      </c>
    </row>
    <row r="4" ht="18.75" customHeight="1" spans="1:19">
      <c r="A4" s="151" t="s">
        <v>28</v>
      </c>
      <c r="B4" s="152" t="s">
        <v>29</v>
      </c>
      <c r="C4" s="152" t="s">
        <v>30</v>
      </c>
      <c r="D4" s="153" t="s">
        <v>31</v>
      </c>
      <c r="E4" s="154"/>
      <c r="F4" s="154"/>
      <c r="G4" s="154"/>
      <c r="H4" s="154"/>
      <c r="I4" s="154"/>
      <c r="J4" s="155"/>
      <c r="K4" s="154"/>
      <c r="L4" s="154"/>
      <c r="M4" s="154"/>
      <c r="N4" s="156"/>
      <c r="O4" s="156" t="s">
        <v>20</v>
      </c>
      <c r="P4" s="156"/>
      <c r="Q4" s="156"/>
      <c r="R4" s="156"/>
      <c r="S4" s="156"/>
    </row>
    <row r="5" ht="18" customHeight="1" spans="1:19">
      <c r="A5" s="157"/>
      <c r="B5" s="158"/>
      <c r="C5" s="158"/>
      <c r="D5" s="158" t="s">
        <v>32</v>
      </c>
      <c r="E5" s="158" t="s">
        <v>33</v>
      </c>
      <c r="F5" s="158" t="s">
        <v>34</v>
      </c>
      <c r="G5" s="158" t="s">
        <v>35</v>
      </c>
      <c r="H5" s="158" t="s">
        <v>36</v>
      </c>
      <c r="I5" s="159" t="s">
        <v>37</v>
      </c>
      <c r="J5" s="160"/>
      <c r="K5" s="159" t="s">
        <v>38</v>
      </c>
      <c r="L5" s="159" t="s">
        <v>39</v>
      </c>
      <c r="M5" s="159" t="s">
        <v>40</v>
      </c>
      <c r="N5" s="161" t="s">
        <v>41</v>
      </c>
      <c r="O5" s="162" t="s">
        <v>32</v>
      </c>
      <c r="P5" s="162" t="s">
        <v>33</v>
      </c>
      <c r="Q5" s="162" t="s">
        <v>34</v>
      </c>
      <c r="R5" s="162" t="s">
        <v>35</v>
      </c>
      <c r="S5" s="162" t="s">
        <v>42</v>
      </c>
    </row>
    <row r="6" ht="29.25" customHeight="1" spans="1:19">
      <c r="A6" s="163"/>
      <c r="B6" s="164"/>
      <c r="C6" s="164"/>
      <c r="D6" s="164"/>
      <c r="E6" s="164"/>
      <c r="F6" s="164"/>
      <c r="G6" s="164"/>
      <c r="H6" s="164"/>
      <c r="I6" s="165" t="s">
        <v>32</v>
      </c>
      <c r="J6" s="165" t="s">
        <v>43</v>
      </c>
      <c r="K6" s="165" t="s">
        <v>38</v>
      </c>
      <c r="L6" s="165" t="s">
        <v>39</v>
      </c>
      <c r="M6" s="165" t="s">
        <v>40</v>
      </c>
      <c r="N6" s="165" t="s">
        <v>41</v>
      </c>
      <c r="O6" s="165"/>
      <c r="P6" s="165"/>
      <c r="Q6" s="165"/>
      <c r="R6" s="165"/>
      <c r="S6" s="165"/>
    </row>
    <row r="7" ht="16.5" customHeight="1" spans="1:19">
      <c r="A7" s="131">
        <v>1</v>
      </c>
      <c r="B7" s="19">
        <v>2</v>
      </c>
      <c r="C7" s="19">
        <v>3</v>
      </c>
      <c r="D7" s="19">
        <v>4</v>
      </c>
      <c r="E7" s="131">
        <v>5</v>
      </c>
      <c r="F7" s="19">
        <v>6</v>
      </c>
      <c r="G7" s="19">
        <v>7</v>
      </c>
      <c r="H7" s="131">
        <v>8</v>
      </c>
      <c r="I7" s="19">
        <v>9</v>
      </c>
      <c r="J7" s="29">
        <v>10</v>
      </c>
      <c r="K7" s="29">
        <v>11</v>
      </c>
      <c r="L7" s="166">
        <v>12</v>
      </c>
      <c r="M7" s="29">
        <v>13</v>
      </c>
      <c r="N7" s="29">
        <v>14</v>
      </c>
      <c r="O7" s="29">
        <v>15</v>
      </c>
      <c r="P7" s="29">
        <v>16</v>
      </c>
      <c r="Q7" s="29">
        <v>17</v>
      </c>
      <c r="R7" s="29">
        <v>18</v>
      </c>
      <c r="S7" s="29">
        <v>19</v>
      </c>
    </row>
    <row r="8" ht="31.4" customHeight="1" spans="1:19">
      <c r="A8" s="30" t="s">
        <v>44</v>
      </c>
      <c r="B8" s="30" t="s">
        <v>45</v>
      </c>
      <c r="C8" s="22">
        <v>8536859.56</v>
      </c>
      <c r="D8" s="121">
        <v>8536455.57</v>
      </c>
      <c r="E8" s="89">
        <v>8536455.57</v>
      </c>
      <c r="F8" s="89"/>
      <c r="G8" s="89"/>
      <c r="H8" s="89"/>
      <c r="I8" s="89"/>
      <c r="J8" s="89"/>
      <c r="K8" s="89"/>
      <c r="L8" s="89"/>
      <c r="M8" s="89"/>
      <c r="N8" s="89"/>
      <c r="O8" s="89">
        <v>403.99</v>
      </c>
      <c r="P8" s="89"/>
      <c r="Q8" s="89"/>
      <c r="R8" s="89"/>
      <c r="S8" s="89">
        <v>403.99</v>
      </c>
    </row>
    <row r="9" ht="16.5" customHeight="1" spans="1:19">
      <c r="A9" s="167" t="s">
        <v>30</v>
      </c>
      <c r="B9" s="168"/>
      <c r="C9" s="121">
        <v>8536859.56</v>
      </c>
      <c r="D9" s="121">
        <v>8536455.57</v>
      </c>
      <c r="E9" s="89">
        <v>8536455.57</v>
      </c>
      <c r="F9" s="89"/>
      <c r="G9" s="89"/>
      <c r="H9" s="89"/>
      <c r="I9" s="89"/>
      <c r="J9" s="89"/>
      <c r="K9" s="89"/>
      <c r="L9" s="89"/>
      <c r="M9" s="89"/>
      <c r="N9" s="89"/>
      <c r="O9" s="89">
        <v>403.99</v>
      </c>
      <c r="P9" s="89"/>
      <c r="Q9" s="89"/>
      <c r="R9" s="89"/>
      <c r="S9" s="89">
        <v>403.99</v>
      </c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O25"/>
  <sheetViews>
    <sheetView showZeros="0" workbookViewId="0">
      <selection activeCell="A1" sqref="A1"/>
    </sheetView>
  </sheetViews>
  <sheetFormatPr defaultColWidth="9.14166666666667" defaultRowHeight="14.25" customHeight="1"/>
  <cols>
    <col min="1" max="1" width="14.2833333333333" customWidth="1"/>
    <col min="2" max="2" width="34.375" customWidth="1"/>
    <col min="3" max="3" width="20.75" customWidth="1"/>
    <col min="4" max="4" width="21.25" customWidth="1"/>
    <col min="5" max="5" width="20.875" customWidth="1"/>
    <col min="6" max="6" width="18.875" customWidth="1"/>
    <col min="7" max="7" width="21.2833333333333" customWidth="1"/>
    <col min="8" max="9" width="18.85" customWidth="1"/>
    <col min="10" max="10" width="17.85" customWidth="1"/>
    <col min="11" max="15" width="18.85" customWidth="1"/>
  </cols>
  <sheetData>
    <row r="1" ht="15.75" customHeight="1" spans="1:15">
      <c r="O1" s="56" t="s">
        <v>46</v>
      </c>
    </row>
    <row r="2" ht="28.5" customHeight="1" spans="1:15">
      <c r="A2" s="27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ht="15" customHeight="1" spans="1:15">
      <c r="A3" s="102" t="str">
        <f>"单位名称："&amp;"云南省森林和草原资源核查中心"</f>
        <v>单位名称：云南省森林和草原资源核查中心</v>
      </c>
      <c r="B3" s="103"/>
      <c r="C3" s="59"/>
      <c r="D3" s="59"/>
      <c r="E3" s="59"/>
      <c r="F3" s="59"/>
      <c r="G3" s="6"/>
      <c r="H3" s="59"/>
      <c r="I3" s="59"/>
      <c r="J3" s="6"/>
      <c r="K3" s="59"/>
      <c r="L3" s="59"/>
      <c r="M3" s="6"/>
      <c r="N3" s="6"/>
      <c r="O3" s="104" t="s">
        <v>2</v>
      </c>
    </row>
    <row r="4" ht="18.75" customHeight="1" spans="1:15">
      <c r="A4" s="9" t="s">
        <v>48</v>
      </c>
      <c r="B4" s="9" t="s">
        <v>49</v>
      </c>
      <c r="C4" s="15" t="s">
        <v>30</v>
      </c>
      <c r="D4" s="63" t="s">
        <v>33</v>
      </c>
      <c r="E4" s="63"/>
      <c r="F4" s="63"/>
      <c r="G4" s="146" t="s">
        <v>34</v>
      </c>
      <c r="H4" s="9" t="s">
        <v>35</v>
      </c>
      <c r="I4" s="9" t="s">
        <v>50</v>
      </c>
      <c r="J4" s="10" t="s">
        <v>51</v>
      </c>
      <c r="K4" s="74" t="s">
        <v>52</v>
      </c>
      <c r="L4" s="74" t="s">
        <v>53</v>
      </c>
      <c r="M4" s="74" t="s">
        <v>54</v>
      </c>
      <c r="N4" s="74" t="s">
        <v>55</v>
      </c>
      <c r="O4" s="77" t="s">
        <v>56</v>
      </c>
    </row>
    <row r="5" ht="30" customHeight="1" spans="1:15">
      <c r="A5" s="18"/>
      <c r="B5" s="18"/>
      <c r="C5" s="18"/>
      <c r="D5" s="63" t="s">
        <v>32</v>
      </c>
      <c r="E5" s="63" t="s">
        <v>57</v>
      </c>
      <c r="F5" s="63" t="s">
        <v>58</v>
      </c>
      <c r="G5" s="18"/>
      <c r="H5" s="18"/>
      <c r="I5" s="18"/>
      <c r="J5" s="63" t="s">
        <v>32</v>
      </c>
      <c r="K5" s="85" t="s">
        <v>52</v>
      </c>
      <c r="L5" s="85" t="s">
        <v>53</v>
      </c>
      <c r="M5" s="85" t="s">
        <v>54</v>
      </c>
      <c r="N5" s="85" t="s">
        <v>55</v>
      </c>
      <c r="O5" s="85" t="s">
        <v>56</v>
      </c>
    </row>
    <row r="6" ht="16.5" customHeight="1" spans="1:15">
      <c r="A6" s="63">
        <v>1</v>
      </c>
      <c r="B6" s="63">
        <v>2</v>
      </c>
      <c r="C6" s="63">
        <v>3</v>
      </c>
      <c r="D6" s="63">
        <v>4</v>
      </c>
      <c r="E6" s="63">
        <v>5</v>
      </c>
      <c r="F6" s="63">
        <v>6</v>
      </c>
      <c r="G6" s="63">
        <v>7</v>
      </c>
      <c r="H6" s="49">
        <v>8</v>
      </c>
      <c r="I6" s="49">
        <v>9</v>
      </c>
      <c r="J6" s="49">
        <v>10</v>
      </c>
      <c r="K6" s="49">
        <v>11</v>
      </c>
      <c r="L6" s="49">
        <v>12</v>
      </c>
      <c r="M6" s="49">
        <v>13</v>
      </c>
      <c r="N6" s="49">
        <v>14</v>
      </c>
      <c r="O6" s="63">
        <v>15</v>
      </c>
    </row>
    <row r="7" ht="20.25" customHeight="1" spans="1:15">
      <c r="A7" s="30" t="s">
        <v>59</v>
      </c>
      <c r="B7" s="30" t="s">
        <v>60</v>
      </c>
      <c r="C7" s="121">
        <v>713651.52</v>
      </c>
      <c r="D7" s="121">
        <v>713651.52</v>
      </c>
      <c r="E7" s="121">
        <v>713651.52</v>
      </c>
      <c r="F7" s="121"/>
      <c r="G7" s="89"/>
      <c r="H7" s="121"/>
      <c r="I7" s="121"/>
      <c r="J7" s="121"/>
      <c r="K7" s="121"/>
      <c r="L7" s="121"/>
      <c r="M7" s="89"/>
      <c r="N7" s="121"/>
      <c r="O7" s="121"/>
    </row>
    <row r="8" ht="20.25" customHeight="1" spans="1:15">
      <c r="A8" s="129" t="s">
        <v>61</v>
      </c>
      <c r="B8" s="129" t="s">
        <v>62</v>
      </c>
      <c r="C8" s="121">
        <v>681113.09</v>
      </c>
      <c r="D8" s="121">
        <v>681113.09</v>
      </c>
      <c r="E8" s="121">
        <v>681113.09</v>
      </c>
      <c r="F8" s="121"/>
      <c r="G8" s="89"/>
      <c r="H8" s="121"/>
      <c r="I8" s="121"/>
      <c r="J8" s="121"/>
      <c r="K8" s="121"/>
      <c r="L8" s="121"/>
      <c r="M8" s="89"/>
      <c r="N8" s="121"/>
      <c r="O8" s="121"/>
    </row>
    <row r="9" ht="20.25" customHeight="1" spans="1:15">
      <c r="A9" s="130" t="s">
        <v>63</v>
      </c>
      <c r="B9" s="130" t="s">
        <v>64</v>
      </c>
      <c r="C9" s="121">
        <v>12420</v>
      </c>
      <c r="D9" s="121">
        <v>12420</v>
      </c>
      <c r="E9" s="121">
        <v>12420</v>
      </c>
      <c r="F9" s="121"/>
      <c r="G9" s="89"/>
      <c r="H9" s="121"/>
      <c r="I9" s="121"/>
      <c r="J9" s="121"/>
      <c r="K9" s="121"/>
      <c r="L9" s="121"/>
      <c r="M9" s="89"/>
      <c r="N9" s="121"/>
      <c r="O9" s="121"/>
    </row>
    <row r="10" ht="20.25" customHeight="1" spans="1:15">
      <c r="A10" s="130" t="s">
        <v>65</v>
      </c>
      <c r="B10" s="130" t="s">
        <v>66</v>
      </c>
      <c r="C10" s="121">
        <v>668693.09</v>
      </c>
      <c r="D10" s="121">
        <v>668693.09</v>
      </c>
      <c r="E10" s="121">
        <v>668693.09</v>
      </c>
      <c r="F10" s="121"/>
      <c r="G10" s="89"/>
      <c r="H10" s="121"/>
      <c r="I10" s="121"/>
      <c r="J10" s="121"/>
      <c r="K10" s="121"/>
      <c r="L10" s="121"/>
      <c r="M10" s="89"/>
      <c r="N10" s="121"/>
      <c r="O10" s="121"/>
    </row>
    <row r="11" ht="20.25" customHeight="1" spans="1:15">
      <c r="A11" s="129" t="s">
        <v>67</v>
      </c>
      <c r="B11" s="129" t="s">
        <v>68</v>
      </c>
      <c r="C11" s="121">
        <v>32538.43</v>
      </c>
      <c r="D11" s="121">
        <v>32538.43</v>
      </c>
      <c r="E11" s="121">
        <v>32538.43</v>
      </c>
      <c r="F11" s="121"/>
      <c r="G11" s="89"/>
      <c r="H11" s="121"/>
      <c r="I11" s="121"/>
      <c r="J11" s="121"/>
      <c r="K11" s="121"/>
      <c r="L11" s="121"/>
      <c r="M11" s="89"/>
      <c r="N11" s="121"/>
      <c r="O11" s="121"/>
    </row>
    <row r="12" ht="20.25" customHeight="1" spans="1:15">
      <c r="A12" s="130" t="s">
        <v>69</v>
      </c>
      <c r="B12" s="130" t="s">
        <v>68</v>
      </c>
      <c r="C12" s="121">
        <v>32538.43</v>
      </c>
      <c r="D12" s="121">
        <v>32538.43</v>
      </c>
      <c r="E12" s="121">
        <v>32538.43</v>
      </c>
      <c r="F12" s="121"/>
      <c r="G12" s="89"/>
      <c r="H12" s="121"/>
      <c r="I12" s="121"/>
      <c r="J12" s="121"/>
      <c r="K12" s="121"/>
      <c r="L12" s="121"/>
      <c r="M12" s="89"/>
      <c r="N12" s="121"/>
      <c r="O12" s="121"/>
    </row>
    <row r="13" ht="20.25" customHeight="1" spans="1:15">
      <c r="A13" s="30" t="s">
        <v>70</v>
      </c>
      <c r="B13" s="30" t="s">
        <v>71</v>
      </c>
      <c r="C13" s="121">
        <v>690035</v>
      </c>
      <c r="D13" s="121">
        <v>690035</v>
      </c>
      <c r="E13" s="121">
        <v>690035</v>
      </c>
      <c r="F13" s="121"/>
      <c r="G13" s="89"/>
      <c r="H13" s="121"/>
      <c r="I13" s="121"/>
      <c r="J13" s="121"/>
      <c r="K13" s="121"/>
      <c r="L13" s="121"/>
      <c r="M13" s="89"/>
      <c r="N13" s="121"/>
      <c r="O13" s="121"/>
    </row>
    <row r="14" ht="20.25" customHeight="1" spans="1:15">
      <c r="A14" s="129" t="s">
        <v>72</v>
      </c>
      <c r="B14" s="129" t="s">
        <v>73</v>
      </c>
      <c r="C14" s="121">
        <v>690035</v>
      </c>
      <c r="D14" s="121">
        <v>690035</v>
      </c>
      <c r="E14" s="121">
        <v>690035</v>
      </c>
      <c r="F14" s="121"/>
      <c r="G14" s="89"/>
      <c r="H14" s="121"/>
      <c r="I14" s="121"/>
      <c r="J14" s="121"/>
      <c r="K14" s="121"/>
      <c r="L14" s="121"/>
      <c r="M14" s="89"/>
      <c r="N14" s="121"/>
      <c r="O14" s="121"/>
    </row>
    <row r="15" ht="20.25" customHeight="1" spans="1:15">
      <c r="A15" s="130" t="s">
        <v>74</v>
      </c>
      <c r="B15" s="130" t="s">
        <v>75</v>
      </c>
      <c r="C15" s="121">
        <v>417933.18</v>
      </c>
      <c r="D15" s="121">
        <v>417933.18</v>
      </c>
      <c r="E15" s="121">
        <v>417933.18</v>
      </c>
      <c r="F15" s="121"/>
      <c r="G15" s="89"/>
      <c r="H15" s="121"/>
      <c r="I15" s="121"/>
      <c r="J15" s="121"/>
      <c r="K15" s="121"/>
      <c r="L15" s="121"/>
      <c r="M15" s="89"/>
      <c r="N15" s="121"/>
      <c r="O15" s="121"/>
    </row>
    <row r="16" ht="20.25" customHeight="1" spans="1:15">
      <c r="A16" s="130" t="s">
        <v>76</v>
      </c>
      <c r="B16" s="130" t="s">
        <v>77</v>
      </c>
      <c r="C16" s="121">
        <v>248350.82</v>
      </c>
      <c r="D16" s="121">
        <v>248350.82</v>
      </c>
      <c r="E16" s="121">
        <v>248350.82</v>
      </c>
      <c r="F16" s="121"/>
      <c r="G16" s="89"/>
      <c r="H16" s="121"/>
      <c r="I16" s="121"/>
      <c r="J16" s="121"/>
      <c r="K16" s="121"/>
      <c r="L16" s="121"/>
      <c r="M16" s="89"/>
      <c r="N16" s="121"/>
      <c r="O16" s="121"/>
    </row>
    <row r="17" ht="20.25" customHeight="1" spans="1:15">
      <c r="A17" s="130" t="s">
        <v>78</v>
      </c>
      <c r="B17" s="130" t="s">
        <v>79</v>
      </c>
      <c r="C17" s="121">
        <v>23751</v>
      </c>
      <c r="D17" s="121">
        <v>23751</v>
      </c>
      <c r="E17" s="121">
        <v>23751</v>
      </c>
      <c r="F17" s="121"/>
      <c r="G17" s="89"/>
      <c r="H17" s="121"/>
      <c r="I17" s="121"/>
      <c r="J17" s="121"/>
      <c r="K17" s="121"/>
      <c r="L17" s="121"/>
      <c r="M17" s="89"/>
      <c r="N17" s="121"/>
      <c r="O17" s="121"/>
    </row>
    <row r="18" ht="20.25" customHeight="1" spans="1:15">
      <c r="A18" s="30" t="s">
        <v>80</v>
      </c>
      <c r="B18" s="30" t="s">
        <v>81</v>
      </c>
      <c r="C18" s="121">
        <v>6660966.84</v>
      </c>
      <c r="D18" s="121">
        <v>6660966.84</v>
      </c>
      <c r="E18" s="121">
        <v>5110966.84</v>
      </c>
      <c r="F18" s="121">
        <v>1550000</v>
      </c>
      <c r="G18" s="89"/>
      <c r="H18" s="121"/>
      <c r="I18" s="121"/>
      <c r="J18" s="121"/>
      <c r="K18" s="121"/>
      <c r="L18" s="121"/>
      <c r="M18" s="89"/>
      <c r="N18" s="121"/>
      <c r="O18" s="121"/>
    </row>
    <row r="19" ht="20.25" customHeight="1" spans="1:15">
      <c r="A19" s="129" t="s">
        <v>82</v>
      </c>
      <c r="B19" s="129" t="s">
        <v>83</v>
      </c>
      <c r="C19" s="121">
        <v>6660966.84</v>
      </c>
      <c r="D19" s="121">
        <v>6660966.84</v>
      </c>
      <c r="E19" s="121">
        <v>5110966.84</v>
      </c>
      <c r="F19" s="121">
        <v>1550000</v>
      </c>
      <c r="G19" s="89"/>
      <c r="H19" s="121"/>
      <c r="I19" s="121"/>
      <c r="J19" s="121"/>
      <c r="K19" s="121"/>
      <c r="L19" s="121"/>
      <c r="M19" s="89"/>
      <c r="N19" s="121"/>
      <c r="O19" s="121"/>
    </row>
    <row r="20" ht="20.25" customHeight="1" spans="1:15">
      <c r="A20" s="130" t="s">
        <v>84</v>
      </c>
      <c r="B20" s="130" t="s">
        <v>85</v>
      </c>
      <c r="C20" s="121">
        <v>5110966.84</v>
      </c>
      <c r="D20" s="121">
        <v>5110966.84</v>
      </c>
      <c r="E20" s="121">
        <v>5110966.84</v>
      </c>
      <c r="F20" s="121"/>
      <c r="G20" s="89"/>
      <c r="H20" s="121"/>
      <c r="I20" s="121"/>
      <c r="J20" s="121"/>
      <c r="K20" s="121"/>
      <c r="L20" s="121"/>
      <c r="M20" s="89"/>
      <c r="N20" s="121"/>
      <c r="O20" s="121"/>
    </row>
    <row r="21" ht="20.25" customHeight="1" spans="1:15">
      <c r="A21" s="130" t="s">
        <v>86</v>
      </c>
      <c r="B21" s="130" t="s">
        <v>87</v>
      </c>
      <c r="C21" s="121">
        <v>1550000</v>
      </c>
      <c r="D21" s="121">
        <v>1550000</v>
      </c>
      <c r="E21" s="121"/>
      <c r="F21" s="121">
        <v>1550000</v>
      </c>
      <c r="G21" s="89"/>
      <c r="H21" s="121"/>
      <c r="I21" s="121"/>
      <c r="J21" s="121"/>
      <c r="K21" s="121"/>
      <c r="L21" s="121"/>
      <c r="M21" s="89"/>
      <c r="N21" s="121"/>
      <c r="O21" s="121"/>
    </row>
    <row r="22" ht="20.25" customHeight="1" spans="1:15">
      <c r="A22" s="30" t="s">
        <v>88</v>
      </c>
      <c r="B22" s="30" t="s">
        <v>89</v>
      </c>
      <c r="C22" s="121">
        <v>471802.21</v>
      </c>
      <c r="D22" s="121">
        <v>471802.21</v>
      </c>
      <c r="E22" s="121">
        <v>471802.21</v>
      </c>
      <c r="F22" s="121"/>
      <c r="G22" s="89"/>
      <c r="H22" s="121"/>
      <c r="I22" s="121"/>
      <c r="J22" s="121"/>
      <c r="K22" s="121"/>
      <c r="L22" s="121"/>
      <c r="M22" s="89"/>
      <c r="N22" s="121"/>
      <c r="O22" s="121"/>
    </row>
    <row r="23" ht="20.25" customHeight="1" spans="1:15">
      <c r="A23" s="129" t="s">
        <v>90</v>
      </c>
      <c r="B23" s="129" t="s">
        <v>91</v>
      </c>
      <c r="C23" s="121">
        <v>471802.21</v>
      </c>
      <c r="D23" s="121">
        <v>471802.21</v>
      </c>
      <c r="E23" s="121">
        <v>471802.21</v>
      </c>
      <c r="F23" s="121"/>
      <c r="G23" s="89"/>
      <c r="H23" s="121"/>
      <c r="I23" s="121"/>
      <c r="J23" s="121"/>
      <c r="K23" s="121"/>
      <c r="L23" s="121"/>
      <c r="M23" s="89"/>
      <c r="N23" s="121"/>
      <c r="O23" s="121"/>
    </row>
    <row r="24" ht="20.25" customHeight="1" spans="1:15">
      <c r="A24" s="130" t="s">
        <v>92</v>
      </c>
      <c r="B24" s="130" t="s">
        <v>93</v>
      </c>
      <c r="C24" s="121">
        <v>471802.21</v>
      </c>
      <c r="D24" s="121">
        <v>471802.21</v>
      </c>
      <c r="E24" s="121">
        <v>471802.21</v>
      </c>
      <c r="F24" s="121"/>
      <c r="G24" s="89"/>
      <c r="H24" s="121"/>
      <c r="I24" s="121"/>
      <c r="J24" s="121"/>
      <c r="K24" s="121"/>
      <c r="L24" s="121"/>
      <c r="M24" s="89"/>
      <c r="N24" s="121"/>
      <c r="O24" s="121"/>
    </row>
    <row r="25" ht="17.25" customHeight="1" spans="1:15">
      <c r="A25" s="105" t="s">
        <v>94</v>
      </c>
      <c r="B25" s="106" t="s">
        <v>94</v>
      </c>
      <c r="C25" s="121">
        <v>8536455.57</v>
      </c>
      <c r="D25" s="121">
        <v>8536455.57</v>
      </c>
      <c r="E25" s="121">
        <v>6986455.57</v>
      </c>
      <c r="F25" s="121">
        <v>1550000</v>
      </c>
      <c r="G25" s="89"/>
      <c r="H25" s="121"/>
      <c r="I25" s="121"/>
      <c r="J25" s="121"/>
      <c r="K25" s="121"/>
      <c r="L25" s="121"/>
      <c r="M25" s="89"/>
      <c r="N25" s="121"/>
      <c r="O25" s="121"/>
    </row>
  </sheetData>
  <mergeCells count="11">
    <mergeCell ref="A2:O2"/>
    <mergeCell ref="A3:L3"/>
    <mergeCell ref="D4:F4"/>
    <mergeCell ref="J4:O4"/>
    <mergeCell ref="A25:B25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16"/>
  <sheetViews>
    <sheetView showZeros="0" workbookViewId="0">
      <selection activeCell="A1" sqref="A1"/>
    </sheetView>
  </sheetViews>
  <sheetFormatPr defaultColWidth="9.14166666666667" defaultRowHeight="14.25" customHeight="1" outlineLevelCol="3"/>
  <cols>
    <col min="1" max="1" width="49.2833333333333" customWidth="1"/>
    <col min="2" max="2" width="43.3166666666667" customWidth="1"/>
    <col min="3" max="3" width="48.575" customWidth="1"/>
    <col min="4" max="4" width="41.175" customWidth="1"/>
  </cols>
  <sheetData>
    <row r="1" customHeight="1" spans="1:4">
      <c r="D1" s="93" t="s">
        <v>95</v>
      </c>
    </row>
    <row r="2" ht="31.5" customHeight="1" spans="1:4">
      <c r="A2" s="46" t="s">
        <v>96</v>
      </c>
      <c r="B2" s="133"/>
      <c r="C2" s="133"/>
      <c r="D2" s="133"/>
    </row>
    <row r="3" ht="17.25" customHeight="1" spans="1:4">
      <c r="A3" s="4" t="str">
        <f>"单位名称："&amp;"云南省森林和草原资源核查中心"</f>
        <v>单位名称：云南省森林和草原资源核查中心</v>
      </c>
      <c r="B3" s="134"/>
      <c r="C3" s="134"/>
      <c r="D3" s="95" t="s">
        <v>2</v>
      </c>
    </row>
    <row r="4" ht="24.65" customHeight="1" spans="1:4">
      <c r="A4" s="10" t="s">
        <v>3</v>
      </c>
      <c r="B4" s="12"/>
      <c r="C4" s="10" t="s">
        <v>4</v>
      </c>
      <c r="D4" s="12"/>
    </row>
    <row r="5" ht="15.65" customHeight="1" spans="1:4">
      <c r="A5" s="15" t="s">
        <v>5</v>
      </c>
      <c r="B5" s="135" t="s">
        <v>6</v>
      </c>
      <c r="C5" s="15" t="s">
        <v>97</v>
      </c>
      <c r="D5" s="135" t="s">
        <v>6</v>
      </c>
    </row>
    <row r="6" ht="14.15" customHeight="1" spans="1:4">
      <c r="A6" s="18"/>
      <c r="B6" s="17"/>
      <c r="C6" s="18"/>
      <c r="D6" s="17"/>
    </row>
    <row r="7" ht="29.15" customHeight="1" spans="1:4">
      <c r="A7" s="136" t="s">
        <v>98</v>
      </c>
      <c r="B7" s="137">
        <v>8536455.57</v>
      </c>
      <c r="C7" s="138" t="s">
        <v>99</v>
      </c>
      <c r="D7" s="137">
        <v>8536455.57</v>
      </c>
    </row>
    <row r="8" ht="29.15" customHeight="1" spans="1:4">
      <c r="A8" s="139" t="s">
        <v>100</v>
      </c>
      <c r="B8" s="89">
        <v>8536455.57</v>
      </c>
      <c r="C8" s="23" t="str">
        <f>"（一）"&amp;"社会保障和就业支出"</f>
        <v>（一）社会保障和就业支出</v>
      </c>
      <c r="D8" s="89">
        <v>713651.52</v>
      </c>
    </row>
    <row r="9" ht="29.15" customHeight="1" spans="1:4">
      <c r="A9" s="139" t="s">
        <v>101</v>
      </c>
      <c r="B9" s="89"/>
      <c r="C9" s="23" t="str">
        <f>"（二）"&amp;"卫生健康支出"</f>
        <v>（二）卫生健康支出</v>
      </c>
      <c r="D9" s="89">
        <v>690035</v>
      </c>
    </row>
    <row r="10" ht="29.15" customHeight="1" spans="1:4">
      <c r="A10" s="139" t="s">
        <v>102</v>
      </c>
      <c r="B10" s="89"/>
      <c r="C10" s="23" t="str">
        <f>"（三）"&amp;"农林水支出"</f>
        <v>（三）农林水支出</v>
      </c>
      <c r="D10" s="89">
        <v>6660966.84</v>
      </c>
    </row>
    <row r="11" ht="29.15" customHeight="1" spans="1:4">
      <c r="A11" s="140" t="s">
        <v>103</v>
      </c>
      <c r="B11" s="141"/>
      <c r="C11" s="23" t="str">
        <f>"（四）"&amp;"住房保障支出"</f>
        <v>（四）住房保障支出</v>
      </c>
      <c r="D11" s="89">
        <v>471802.21</v>
      </c>
    </row>
    <row r="12" ht="29.15" customHeight="1" spans="1:4">
      <c r="A12" s="139" t="s">
        <v>100</v>
      </c>
      <c r="B12" s="121"/>
      <c r="C12" s="142"/>
      <c r="D12" s="141"/>
    </row>
    <row r="13" ht="29.15" customHeight="1" spans="1:4">
      <c r="A13" s="143" t="s">
        <v>101</v>
      </c>
      <c r="B13" s="121"/>
      <c r="C13" s="142"/>
      <c r="D13" s="141"/>
    </row>
    <row r="14" ht="29.15" customHeight="1" spans="1:4">
      <c r="A14" s="143" t="s">
        <v>102</v>
      </c>
      <c r="B14" s="141"/>
      <c r="C14" s="142"/>
      <c r="D14" s="141"/>
    </row>
    <row r="15" ht="29.15" customHeight="1" spans="1:4">
      <c r="A15" s="144"/>
      <c r="B15" s="141"/>
      <c r="C15" s="145" t="s">
        <v>104</v>
      </c>
      <c r="D15" s="141"/>
    </row>
    <row r="16" ht="29.15" customHeight="1" spans="1:4">
      <c r="A16" s="144" t="s">
        <v>105</v>
      </c>
      <c r="B16" s="141">
        <v>8536455.57</v>
      </c>
      <c r="C16" s="142" t="s">
        <v>25</v>
      </c>
      <c r="D16" s="141">
        <v>8536455.57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25"/>
  <sheetViews>
    <sheetView showZeros="0" workbookViewId="0">
      <selection activeCell="A1" sqref="A1"/>
    </sheetView>
  </sheetViews>
  <sheetFormatPr defaultColWidth="9.14166666666667" defaultRowHeight="14.25" customHeight="1" outlineLevelCol="6"/>
  <cols>
    <col min="1" max="1" width="20.1416666666667" customWidth="1"/>
    <col min="2" max="2" width="38.25" customWidth="1"/>
    <col min="3" max="3" width="25.375" customWidth="1"/>
    <col min="4" max="4" width="26.125" customWidth="1"/>
    <col min="5" max="5" width="26.5" customWidth="1"/>
    <col min="6" max="6" width="26" customWidth="1"/>
    <col min="7" max="7" width="25.375" customWidth="1"/>
  </cols>
  <sheetData>
    <row r="1" ht="12" customHeight="1" spans="1:7">
      <c r="D1" s="108"/>
      <c r="F1" s="56"/>
      <c r="G1" s="56" t="s">
        <v>106</v>
      </c>
    </row>
    <row r="2" ht="39" customHeight="1" spans="1:7">
      <c r="A2" s="3" t="s">
        <v>107</v>
      </c>
      <c r="B2" s="3"/>
      <c r="C2" s="3"/>
      <c r="D2" s="3"/>
      <c r="E2" s="3"/>
      <c r="F2" s="3"/>
      <c r="G2" s="3"/>
    </row>
    <row r="3" ht="18" customHeight="1" spans="1:7">
      <c r="A3" s="4" t="str">
        <f>"单位名称："&amp;"云南省森林和草原资源核查中心"</f>
        <v>单位名称：云南省森林和草原资源核查中心</v>
      </c>
      <c r="F3" s="104"/>
      <c r="G3" s="104" t="s">
        <v>2</v>
      </c>
    </row>
    <row r="4" ht="20.25" customHeight="1" spans="1:7">
      <c r="A4" s="123" t="s">
        <v>108</v>
      </c>
      <c r="B4" s="124"/>
      <c r="C4" s="125" t="s">
        <v>30</v>
      </c>
      <c r="D4" s="11" t="s">
        <v>57</v>
      </c>
      <c r="E4" s="11"/>
      <c r="F4" s="12"/>
      <c r="G4" s="125" t="s">
        <v>58</v>
      </c>
    </row>
    <row r="5" ht="20.25" customHeight="1" spans="1:7">
      <c r="A5" s="126" t="s">
        <v>48</v>
      </c>
      <c r="B5" s="127" t="s">
        <v>49</v>
      </c>
      <c r="C5" s="96"/>
      <c r="D5" s="96" t="s">
        <v>32</v>
      </c>
      <c r="E5" s="96" t="s">
        <v>109</v>
      </c>
      <c r="F5" s="96" t="s">
        <v>110</v>
      </c>
      <c r="G5" s="96"/>
    </row>
    <row r="6" ht="13.5" customHeight="1" spans="1:7">
      <c r="A6" s="128" t="s">
        <v>111</v>
      </c>
      <c r="B6" s="128" t="s">
        <v>112</v>
      </c>
      <c r="C6" s="128" t="s">
        <v>113</v>
      </c>
      <c r="D6" s="63"/>
      <c r="E6" s="128" t="s">
        <v>114</v>
      </c>
      <c r="F6" s="128" t="s">
        <v>115</v>
      </c>
      <c r="G6" s="128" t="s">
        <v>116</v>
      </c>
    </row>
    <row r="7" ht="18" customHeight="1" spans="1:7">
      <c r="A7" s="30" t="s">
        <v>59</v>
      </c>
      <c r="B7" s="30" t="s">
        <v>60</v>
      </c>
      <c r="C7" s="22">
        <v>713651.52</v>
      </c>
      <c r="D7" s="22">
        <v>713651.52</v>
      </c>
      <c r="E7" s="22">
        <v>701231.52</v>
      </c>
      <c r="F7" s="22">
        <v>12420</v>
      </c>
      <c r="G7" s="22"/>
    </row>
    <row r="8" ht="18" customHeight="1" spans="1:7">
      <c r="A8" s="30" t="s">
        <v>61</v>
      </c>
      <c r="B8" s="129" t="s">
        <v>62</v>
      </c>
      <c r="C8" s="22">
        <v>681113.09</v>
      </c>
      <c r="D8" s="22">
        <v>681113.09</v>
      </c>
      <c r="E8" s="22">
        <v>668693.09</v>
      </c>
      <c r="F8" s="22">
        <v>12420</v>
      </c>
      <c r="G8" s="22"/>
    </row>
    <row r="9" ht="18" customHeight="1" spans="1:7">
      <c r="A9" s="30" t="s">
        <v>63</v>
      </c>
      <c r="B9" s="130" t="s">
        <v>64</v>
      </c>
      <c r="C9" s="22">
        <v>12420</v>
      </c>
      <c r="D9" s="22">
        <v>12420</v>
      </c>
      <c r="E9" s="22"/>
      <c r="F9" s="22">
        <v>12420</v>
      </c>
      <c r="G9" s="22"/>
    </row>
    <row r="10" ht="18" customHeight="1" spans="1:7">
      <c r="A10" s="30" t="s">
        <v>65</v>
      </c>
      <c r="B10" s="130" t="s">
        <v>66</v>
      </c>
      <c r="C10" s="22">
        <v>668693.09</v>
      </c>
      <c r="D10" s="22">
        <v>668693.09</v>
      </c>
      <c r="E10" s="22">
        <v>668693.09</v>
      </c>
      <c r="F10" s="22"/>
      <c r="G10" s="22"/>
    </row>
    <row r="11" ht="18" customHeight="1" spans="1:7">
      <c r="A11" s="30" t="s">
        <v>67</v>
      </c>
      <c r="B11" s="129" t="s">
        <v>68</v>
      </c>
      <c r="C11" s="22">
        <v>32538.43</v>
      </c>
      <c r="D11" s="22">
        <v>32538.43</v>
      </c>
      <c r="E11" s="22">
        <v>32538.43</v>
      </c>
      <c r="F11" s="22"/>
      <c r="G11" s="22"/>
    </row>
    <row r="12" ht="18" customHeight="1" spans="1:7">
      <c r="A12" s="30" t="s">
        <v>69</v>
      </c>
      <c r="B12" s="130" t="s">
        <v>68</v>
      </c>
      <c r="C12" s="22">
        <v>32538.43</v>
      </c>
      <c r="D12" s="22">
        <v>32538.43</v>
      </c>
      <c r="E12" s="22">
        <v>32538.43</v>
      </c>
      <c r="F12" s="22"/>
      <c r="G12" s="22"/>
    </row>
    <row r="13" ht="18" customHeight="1" spans="1:7">
      <c r="A13" s="30" t="s">
        <v>70</v>
      </c>
      <c r="B13" s="30" t="s">
        <v>71</v>
      </c>
      <c r="C13" s="22">
        <v>690035</v>
      </c>
      <c r="D13" s="22">
        <v>690035</v>
      </c>
      <c r="E13" s="22">
        <v>690035</v>
      </c>
      <c r="F13" s="22"/>
      <c r="G13" s="22"/>
    </row>
    <row r="14" ht="18" customHeight="1" spans="1:7">
      <c r="A14" s="30" t="s">
        <v>72</v>
      </c>
      <c r="B14" s="129" t="s">
        <v>73</v>
      </c>
      <c r="C14" s="22">
        <v>690035</v>
      </c>
      <c r="D14" s="22">
        <v>690035</v>
      </c>
      <c r="E14" s="22">
        <v>690035</v>
      </c>
      <c r="F14" s="22"/>
      <c r="G14" s="22"/>
    </row>
    <row r="15" ht="18" customHeight="1" spans="1:7">
      <c r="A15" s="30" t="s">
        <v>74</v>
      </c>
      <c r="B15" s="130" t="s">
        <v>75</v>
      </c>
      <c r="C15" s="22">
        <v>417933.18</v>
      </c>
      <c r="D15" s="22">
        <v>417933.18</v>
      </c>
      <c r="E15" s="22">
        <v>417933.18</v>
      </c>
      <c r="F15" s="22"/>
      <c r="G15" s="22"/>
    </row>
    <row r="16" ht="18" customHeight="1" spans="1:7">
      <c r="A16" s="30" t="s">
        <v>76</v>
      </c>
      <c r="B16" s="130" t="s">
        <v>77</v>
      </c>
      <c r="C16" s="22">
        <v>248350.82</v>
      </c>
      <c r="D16" s="22">
        <v>248350.82</v>
      </c>
      <c r="E16" s="22">
        <v>248350.82</v>
      </c>
      <c r="F16" s="22"/>
      <c r="G16" s="22"/>
    </row>
    <row r="17" ht="18" customHeight="1" spans="1:7">
      <c r="A17" s="30" t="s">
        <v>78</v>
      </c>
      <c r="B17" s="130" t="s">
        <v>79</v>
      </c>
      <c r="C17" s="22">
        <v>23751</v>
      </c>
      <c r="D17" s="22">
        <v>23751</v>
      </c>
      <c r="E17" s="22">
        <v>23751</v>
      </c>
      <c r="F17" s="22"/>
      <c r="G17" s="22"/>
    </row>
    <row r="18" ht="18" customHeight="1" spans="1:7">
      <c r="A18" s="30" t="s">
        <v>80</v>
      </c>
      <c r="B18" s="30" t="s">
        <v>81</v>
      </c>
      <c r="C18" s="22">
        <v>6660966.84</v>
      </c>
      <c r="D18" s="22">
        <v>5110966.84</v>
      </c>
      <c r="E18" s="22">
        <v>4610532</v>
      </c>
      <c r="F18" s="22">
        <v>500434.84</v>
      </c>
      <c r="G18" s="22">
        <v>1550000</v>
      </c>
    </row>
    <row r="19" ht="18" customHeight="1" spans="1:7">
      <c r="A19" s="30" t="s">
        <v>82</v>
      </c>
      <c r="B19" s="129" t="s">
        <v>83</v>
      </c>
      <c r="C19" s="22">
        <v>6660966.84</v>
      </c>
      <c r="D19" s="22">
        <v>5110966.84</v>
      </c>
      <c r="E19" s="22">
        <v>4610532</v>
      </c>
      <c r="F19" s="22">
        <v>500434.84</v>
      </c>
      <c r="G19" s="22">
        <v>1550000</v>
      </c>
    </row>
    <row r="20" ht="18" customHeight="1" spans="1:7">
      <c r="A20" s="30" t="s">
        <v>84</v>
      </c>
      <c r="B20" s="130" t="s">
        <v>85</v>
      </c>
      <c r="C20" s="22">
        <v>5110966.84</v>
      </c>
      <c r="D20" s="22">
        <v>5110966.84</v>
      </c>
      <c r="E20" s="22">
        <v>4610532</v>
      </c>
      <c r="F20" s="22">
        <v>500434.84</v>
      </c>
      <c r="G20" s="22"/>
    </row>
    <row r="21" ht="18" customHeight="1" spans="1:7">
      <c r="A21" s="30" t="s">
        <v>86</v>
      </c>
      <c r="B21" s="130" t="s">
        <v>87</v>
      </c>
      <c r="C21" s="22">
        <v>1550000</v>
      </c>
      <c r="D21" s="22"/>
      <c r="E21" s="22"/>
      <c r="F21" s="22"/>
      <c r="G21" s="22">
        <v>1550000</v>
      </c>
    </row>
    <row r="22" ht="18" customHeight="1" spans="1:7">
      <c r="A22" s="30" t="s">
        <v>88</v>
      </c>
      <c r="B22" s="30" t="s">
        <v>89</v>
      </c>
      <c r="C22" s="22">
        <v>471802.21</v>
      </c>
      <c r="D22" s="22">
        <v>471802.21</v>
      </c>
      <c r="E22" s="22">
        <v>471802.21</v>
      </c>
      <c r="F22" s="22"/>
      <c r="G22" s="22"/>
    </row>
    <row r="23" ht="18" customHeight="1" spans="1:7">
      <c r="A23" s="30" t="s">
        <v>90</v>
      </c>
      <c r="B23" s="129" t="s">
        <v>91</v>
      </c>
      <c r="C23" s="22">
        <v>471802.21</v>
      </c>
      <c r="D23" s="22">
        <v>471802.21</v>
      </c>
      <c r="E23" s="22">
        <v>471802.21</v>
      </c>
      <c r="F23" s="22"/>
      <c r="G23" s="22"/>
    </row>
    <row r="24" ht="18" customHeight="1" spans="1:7">
      <c r="A24" s="30" t="s">
        <v>92</v>
      </c>
      <c r="B24" s="130" t="s">
        <v>93</v>
      </c>
      <c r="C24" s="22">
        <v>471802.21</v>
      </c>
      <c r="D24" s="22">
        <v>471802.21</v>
      </c>
      <c r="E24" s="22">
        <v>471802.21</v>
      </c>
      <c r="F24" s="22"/>
      <c r="G24" s="22"/>
    </row>
    <row r="25" ht="18" customHeight="1" spans="1:7">
      <c r="A25" s="131" t="s">
        <v>94</v>
      </c>
      <c r="B25" s="132" t="s">
        <v>94</v>
      </c>
      <c r="C25" s="22">
        <v>8536455.57</v>
      </c>
      <c r="D25" s="22">
        <v>6986455.57</v>
      </c>
      <c r="E25" s="22">
        <v>6473600.73</v>
      </c>
      <c r="F25" s="22">
        <v>512854.84</v>
      </c>
      <c r="G25" s="22">
        <v>1550000</v>
      </c>
    </row>
  </sheetData>
  <mergeCells count="7">
    <mergeCell ref="A2:G2"/>
    <mergeCell ref="A3:E3"/>
    <mergeCell ref="A4:B4"/>
    <mergeCell ref="D4:F4"/>
    <mergeCell ref="A25:B25"/>
    <mergeCell ref="C4:C5"/>
    <mergeCell ref="G4:G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7"/>
  <sheetViews>
    <sheetView showZeros="0" workbookViewId="0">
      <selection activeCell="A1" sqref="A1"/>
    </sheetView>
  </sheetViews>
  <sheetFormatPr defaultColWidth="9.14166666666667" defaultRowHeight="14.25" customHeight="1" outlineLevelRow="6" outlineLevelCol="5"/>
  <cols>
    <col min="1" max="1" width="27.425" customWidth="1"/>
    <col min="2" max="6" width="31.175" customWidth="1"/>
  </cols>
  <sheetData>
    <row r="1" ht="12" customHeight="1" spans="1:6">
      <c r="A1" s="117"/>
      <c r="B1" s="117"/>
      <c r="C1" s="61"/>
      <c r="F1" s="60" t="s">
        <v>117</v>
      </c>
    </row>
    <row r="2" ht="25.5" customHeight="1" spans="1:6">
      <c r="A2" s="118" t="s">
        <v>118</v>
      </c>
      <c r="B2" s="118"/>
      <c r="C2" s="118"/>
      <c r="D2" s="118"/>
      <c r="E2" s="118"/>
      <c r="F2" s="118"/>
    </row>
    <row r="3" ht="15.75" customHeight="1" spans="1:6">
      <c r="A3" s="4" t="str">
        <f>"单位名称："&amp;"云南省森林和草原资源核查中心"</f>
        <v>单位名称：云南省森林和草原资源核查中心</v>
      </c>
      <c r="B3" s="117"/>
      <c r="C3" s="61"/>
      <c r="F3" s="60" t="s">
        <v>119</v>
      </c>
    </row>
    <row r="4" ht="19.5" customHeight="1" spans="1:6">
      <c r="A4" s="9" t="s">
        <v>120</v>
      </c>
      <c r="B4" s="15" t="s">
        <v>121</v>
      </c>
      <c r="C4" s="10" t="s">
        <v>122</v>
      </c>
      <c r="D4" s="11"/>
      <c r="E4" s="12"/>
      <c r="F4" s="15" t="s">
        <v>123</v>
      </c>
    </row>
    <row r="5" ht="19.5" customHeight="1" spans="1:6">
      <c r="A5" s="17"/>
      <c r="B5" s="18"/>
      <c r="C5" s="63" t="s">
        <v>32</v>
      </c>
      <c r="D5" s="63" t="s">
        <v>124</v>
      </c>
      <c r="E5" s="63" t="s">
        <v>125</v>
      </c>
      <c r="F5" s="18"/>
    </row>
    <row r="6" ht="18.75" customHeight="1" spans="1:6">
      <c r="A6" s="119">
        <v>1</v>
      </c>
      <c r="B6" s="119">
        <v>2</v>
      </c>
      <c r="C6" s="120">
        <v>3</v>
      </c>
      <c r="D6" s="119">
        <v>4</v>
      </c>
      <c r="E6" s="119">
        <v>5</v>
      </c>
      <c r="F6" s="119">
        <v>6</v>
      </c>
    </row>
    <row r="7" ht="18.75" customHeight="1" spans="1:6">
      <c r="A7" s="121">
        <v>80000</v>
      </c>
      <c r="B7" s="121"/>
      <c r="C7" s="122">
        <v>80000</v>
      </c>
      <c r="D7" s="121"/>
      <c r="E7" s="121">
        <v>80000</v>
      </c>
      <c r="F7" s="121"/>
    </row>
  </sheetData>
  <mergeCells count="6">
    <mergeCell ref="A2:F2"/>
    <mergeCell ref="A3:D3"/>
    <mergeCell ref="C4:E4"/>
    <mergeCell ref="A4:A5"/>
    <mergeCell ref="B4:B5"/>
    <mergeCell ref="F4:F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29"/>
  <sheetViews>
    <sheetView showZeros="0" workbookViewId="0">
      <selection activeCell="F4" sqref="F4:F7"/>
    </sheetView>
  </sheetViews>
  <sheetFormatPr defaultColWidth="9.14166666666667" defaultRowHeight="14.25" customHeight="1"/>
  <cols>
    <col min="1" max="1" width="28.7" customWidth="1"/>
    <col min="2" max="2" width="24.625" customWidth="1"/>
    <col min="3" max="3" width="23.85" customWidth="1"/>
    <col min="4" max="4" width="14.6" customWidth="1"/>
    <col min="5" max="5" width="19.625" customWidth="1"/>
    <col min="6" max="6" width="15" customWidth="1"/>
    <col min="7" max="7" width="19.75" customWidth="1"/>
    <col min="8" max="11" width="15.3166666666667" customWidth="1"/>
    <col min="12" max="12" width="16" customWidth="1"/>
    <col min="13" max="13" width="15.3166666666667" customWidth="1"/>
    <col min="14" max="16" width="14.7416666666667" customWidth="1"/>
    <col min="17" max="17" width="14.8833333333333" customWidth="1"/>
    <col min="18" max="23" width="15.0333333333333" customWidth="1"/>
  </cols>
  <sheetData>
    <row r="1" ht="13.5" customHeight="1" spans="1:23">
      <c r="D1" s="1"/>
      <c r="E1" s="1"/>
      <c r="F1" s="1"/>
      <c r="G1" s="1"/>
      <c r="U1" s="108"/>
      <c r="W1" s="56" t="s">
        <v>126</v>
      </c>
    </row>
    <row r="2" ht="27.75" customHeight="1" spans="1:23">
      <c r="A2" s="27" t="s">
        <v>127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13.5" customHeight="1" spans="1:23">
      <c r="A3" s="4" t="str">
        <f>"单位名称："&amp;"云南省森林和草原资源核查中心"</f>
        <v>单位名称：云南省森林和草原资源核查中心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08"/>
      <c r="W3" s="104" t="s">
        <v>119</v>
      </c>
    </row>
    <row r="4" ht="21.75" customHeight="1" spans="1:23">
      <c r="A4" s="8" t="s">
        <v>128</v>
      </c>
      <c r="B4" s="8" t="s">
        <v>129</v>
      </c>
      <c r="C4" s="8" t="s">
        <v>130</v>
      </c>
      <c r="D4" s="9" t="s">
        <v>131</v>
      </c>
      <c r="E4" s="9" t="s">
        <v>132</v>
      </c>
      <c r="F4" s="9" t="s">
        <v>133</v>
      </c>
      <c r="G4" s="9" t="s">
        <v>134</v>
      </c>
      <c r="H4" s="63" t="s">
        <v>135</v>
      </c>
      <c r="I4" s="63"/>
      <c r="J4" s="63"/>
      <c r="K4" s="63"/>
      <c r="L4" s="110"/>
      <c r="M4" s="110"/>
      <c r="N4" s="110"/>
      <c r="O4" s="110"/>
      <c r="P4" s="110"/>
      <c r="Q4" s="48"/>
      <c r="R4" s="63"/>
      <c r="S4" s="63"/>
      <c r="T4" s="63"/>
      <c r="U4" s="63"/>
      <c r="V4" s="63"/>
      <c r="W4" s="63"/>
    </row>
    <row r="5" ht="21.75" customHeight="1" spans="1:23">
      <c r="A5" s="13"/>
      <c r="B5" s="13"/>
      <c r="C5" s="13"/>
      <c r="D5" s="14"/>
      <c r="E5" s="14"/>
      <c r="F5" s="14"/>
      <c r="G5" s="14"/>
      <c r="H5" s="63" t="s">
        <v>30</v>
      </c>
      <c r="I5" s="48" t="s">
        <v>33</v>
      </c>
      <c r="J5" s="48"/>
      <c r="K5" s="48"/>
      <c r="L5" s="110"/>
      <c r="M5" s="110"/>
      <c r="N5" s="110" t="s">
        <v>136</v>
      </c>
      <c r="O5" s="110"/>
      <c r="P5" s="110"/>
      <c r="Q5" s="48" t="s">
        <v>36</v>
      </c>
      <c r="R5" s="63" t="s">
        <v>51</v>
      </c>
      <c r="S5" s="48"/>
      <c r="T5" s="48"/>
      <c r="U5" s="48"/>
      <c r="V5" s="48"/>
      <c r="W5" s="48"/>
    </row>
    <row r="6" ht="15" customHeight="1" spans="1:23">
      <c r="A6" s="16"/>
      <c r="B6" s="16"/>
      <c r="C6" s="16"/>
      <c r="D6" s="17"/>
      <c r="E6" s="17"/>
      <c r="F6" s="17"/>
      <c r="G6" s="17"/>
      <c r="H6" s="63"/>
      <c r="I6" s="48" t="s">
        <v>137</v>
      </c>
      <c r="J6" s="48" t="s">
        <v>138</v>
      </c>
      <c r="K6" s="48" t="s">
        <v>139</v>
      </c>
      <c r="L6" s="114" t="s">
        <v>140</v>
      </c>
      <c r="M6" s="114" t="s">
        <v>141</v>
      </c>
      <c r="N6" s="114" t="s">
        <v>33</v>
      </c>
      <c r="O6" s="114" t="s">
        <v>34</v>
      </c>
      <c r="P6" s="114" t="s">
        <v>35</v>
      </c>
      <c r="Q6" s="48"/>
      <c r="R6" s="48" t="s">
        <v>32</v>
      </c>
      <c r="S6" s="48" t="s">
        <v>43</v>
      </c>
      <c r="T6" s="48" t="s">
        <v>142</v>
      </c>
      <c r="U6" s="48" t="s">
        <v>39</v>
      </c>
      <c r="V6" s="48" t="s">
        <v>40</v>
      </c>
      <c r="W6" s="48" t="s">
        <v>41</v>
      </c>
    </row>
    <row r="7" ht="27.75" customHeight="1" spans="1:23">
      <c r="A7" s="16"/>
      <c r="B7" s="16"/>
      <c r="C7" s="16"/>
      <c r="D7" s="17"/>
      <c r="E7" s="17"/>
      <c r="F7" s="17"/>
      <c r="G7" s="17"/>
      <c r="H7" s="63"/>
      <c r="I7" s="48"/>
      <c r="J7" s="48"/>
      <c r="K7" s="48"/>
      <c r="L7" s="114"/>
      <c r="M7" s="114"/>
      <c r="N7" s="114"/>
      <c r="O7" s="114"/>
      <c r="P7" s="114"/>
      <c r="Q7" s="48"/>
      <c r="R7" s="48"/>
      <c r="S7" s="48"/>
      <c r="T7" s="48"/>
      <c r="U7" s="48"/>
      <c r="V7" s="48"/>
      <c r="W7" s="48"/>
    </row>
    <row r="8" ht="15" customHeight="1" spans="1:23">
      <c r="A8" s="115">
        <v>1</v>
      </c>
      <c r="B8" s="115">
        <v>2</v>
      </c>
      <c r="C8" s="115">
        <v>3</v>
      </c>
      <c r="D8" s="115">
        <v>4</v>
      </c>
      <c r="E8" s="115">
        <v>5</v>
      </c>
      <c r="F8" s="115">
        <v>6</v>
      </c>
      <c r="G8" s="115">
        <v>7</v>
      </c>
      <c r="H8" s="115">
        <v>8</v>
      </c>
      <c r="I8" s="115">
        <v>9</v>
      </c>
      <c r="J8" s="115">
        <v>10</v>
      </c>
      <c r="K8" s="115">
        <v>11</v>
      </c>
      <c r="L8" s="115">
        <v>12</v>
      </c>
      <c r="M8" s="115">
        <v>13</v>
      </c>
      <c r="N8" s="115">
        <v>14</v>
      </c>
      <c r="O8" s="115">
        <v>15</v>
      </c>
      <c r="P8" s="115">
        <v>16</v>
      </c>
      <c r="Q8" s="115">
        <v>17</v>
      </c>
      <c r="R8" s="115">
        <v>18</v>
      </c>
      <c r="S8" s="115">
        <v>19</v>
      </c>
      <c r="T8" s="115">
        <v>20</v>
      </c>
      <c r="U8" s="115">
        <v>21</v>
      </c>
      <c r="V8" s="115">
        <v>22</v>
      </c>
      <c r="W8" s="115">
        <v>23</v>
      </c>
    </row>
    <row r="9" ht="18.75" customHeight="1" spans="1:23">
      <c r="A9" s="23" t="s">
        <v>45</v>
      </c>
      <c r="B9" s="112"/>
      <c r="C9" s="23"/>
      <c r="D9" s="23"/>
      <c r="E9" s="23"/>
      <c r="F9" s="23"/>
      <c r="G9" s="23"/>
      <c r="H9" s="22">
        <v>6986455.57</v>
      </c>
      <c r="I9" s="22">
        <v>6986455.57</v>
      </c>
      <c r="J9" s="22">
        <v>1724427.15</v>
      </c>
      <c r="K9" s="22"/>
      <c r="L9" s="22">
        <v>5262028.42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ht="31.4" customHeight="1" spans="1:23">
      <c r="A10" s="116" t="s">
        <v>45</v>
      </c>
      <c r="B10" s="112" t="s">
        <v>143</v>
      </c>
      <c r="C10" s="23" t="s">
        <v>144</v>
      </c>
      <c r="D10" s="23" t="s">
        <v>84</v>
      </c>
      <c r="E10" s="23" t="s">
        <v>85</v>
      </c>
      <c r="F10" s="23" t="s">
        <v>145</v>
      </c>
      <c r="G10" s="23" t="s">
        <v>146</v>
      </c>
      <c r="H10" s="22">
        <v>1806624</v>
      </c>
      <c r="I10" s="22">
        <v>1806624</v>
      </c>
      <c r="J10" s="22">
        <v>451656</v>
      </c>
      <c r="K10" s="22"/>
      <c r="L10" s="22">
        <v>1354968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ht="31.4" customHeight="1" spans="1:23">
      <c r="A11" s="116" t="s">
        <v>45</v>
      </c>
      <c r="B11" s="112" t="s">
        <v>143</v>
      </c>
      <c r="C11" s="23" t="s">
        <v>144</v>
      </c>
      <c r="D11" s="23" t="s">
        <v>84</v>
      </c>
      <c r="E11" s="23" t="s">
        <v>85</v>
      </c>
      <c r="F11" s="23" t="s">
        <v>147</v>
      </c>
      <c r="G11" s="23" t="s">
        <v>148</v>
      </c>
      <c r="H11" s="22">
        <v>216</v>
      </c>
      <c r="I11" s="22">
        <v>216</v>
      </c>
      <c r="J11" s="22">
        <v>54</v>
      </c>
      <c r="K11" s="22"/>
      <c r="L11" s="22">
        <v>162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ht="31.4" customHeight="1" spans="1:23">
      <c r="A12" s="116" t="s">
        <v>45</v>
      </c>
      <c r="B12" s="112" t="s">
        <v>143</v>
      </c>
      <c r="C12" s="23" t="s">
        <v>144</v>
      </c>
      <c r="D12" s="23" t="s">
        <v>84</v>
      </c>
      <c r="E12" s="23" t="s">
        <v>85</v>
      </c>
      <c r="F12" s="23" t="s">
        <v>149</v>
      </c>
      <c r="G12" s="23" t="s">
        <v>150</v>
      </c>
      <c r="H12" s="22">
        <v>150552</v>
      </c>
      <c r="I12" s="22">
        <v>150552</v>
      </c>
      <c r="J12" s="22">
        <v>37638</v>
      </c>
      <c r="K12" s="22"/>
      <c r="L12" s="22">
        <v>112914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ht="31.4" customHeight="1" spans="1:23">
      <c r="A13" s="116" t="s">
        <v>45</v>
      </c>
      <c r="B13" s="112" t="s">
        <v>143</v>
      </c>
      <c r="C13" s="23" t="s">
        <v>144</v>
      </c>
      <c r="D13" s="23" t="s">
        <v>84</v>
      </c>
      <c r="E13" s="23" t="s">
        <v>85</v>
      </c>
      <c r="F13" s="23" t="s">
        <v>151</v>
      </c>
      <c r="G13" s="23" t="s">
        <v>152</v>
      </c>
      <c r="H13" s="22">
        <v>2653140</v>
      </c>
      <c r="I13" s="22">
        <v>2653140</v>
      </c>
      <c r="J13" s="22">
        <v>663285</v>
      </c>
      <c r="K13" s="22"/>
      <c r="L13" s="22">
        <v>1989855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ht="36" customHeight="1" spans="1:23">
      <c r="A14" s="116" t="s">
        <v>45</v>
      </c>
      <c r="B14" s="112" t="s">
        <v>153</v>
      </c>
      <c r="C14" s="23" t="s">
        <v>154</v>
      </c>
      <c r="D14" s="23" t="s">
        <v>65</v>
      </c>
      <c r="E14" s="23" t="s">
        <v>66</v>
      </c>
      <c r="F14" s="23" t="s">
        <v>155</v>
      </c>
      <c r="G14" s="23" t="s">
        <v>156</v>
      </c>
      <c r="H14" s="22">
        <v>668693.09</v>
      </c>
      <c r="I14" s="22">
        <v>668693.09</v>
      </c>
      <c r="J14" s="22">
        <v>167173.27</v>
      </c>
      <c r="K14" s="22"/>
      <c r="L14" s="22">
        <v>501519.82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ht="31.4" customHeight="1" spans="1:23">
      <c r="A15" s="116" t="s">
        <v>45</v>
      </c>
      <c r="B15" s="112" t="s">
        <v>153</v>
      </c>
      <c r="C15" s="23" t="s">
        <v>154</v>
      </c>
      <c r="D15" s="23" t="s">
        <v>69</v>
      </c>
      <c r="E15" s="23" t="s">
        <v>68</v>
      </c>
      <c r="F15" s="23" t="s">
        <v>157</v>
      </c>
      <c r="G15" s="23" t="s">
        <v>158</v>
      </c>
      <c r="H15" s="22">
        <v>32538.43</v>
      </c>
      <c r="I15" s="22">
        <v>32538.43</v>
      </c>
      <c r="J15" s="22">
        <v>8134.61</v>
      </c>
      <c r="K15" s="22"/>
      <c r="L15" s="22">
        <v>24403.82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ht="31.4" customHeight="1" spans="1:23">
      <c r="A16" s="116" t="s">
        <v>45</v>
      </c>
      <c r="B16" s="112" t="s">
        <v>153</v>
      </c>
      <c r="C16" s="23" t="s">
        <v>154</v>
      </c>
      <c r="D16" s="23" t="s">
        <v>74</v>
      </c>
      <c r="E16" s="23" t="s">
        <v>75</v>
      </c>
      <c r="F16" s="23" t="s">
        <v>159</v>
      </c>
      <c r="G16" s="23" t="s">
        <v>160</v>
      </c>
      <c r="H16" s="22">
        <v>417933.18</v>
      </c>
      <c r="I16" s="22">
        <v>417933.18</v>
      </c>
      <c r="J16" s="22">
        <v>104483.3</v>
      </c>
      <c r="K16" s="22"/>
      <c r="L16" s="22">
        <v>313449.88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ht="31.4" customHeight="1" spans="1:23">
      <c r="A17" s="116" t="s">
        <v>45</v>
      </c>
      <c r="B17" s="112" t="s">
        <v>153</v>
      </c>
      <c r="C17" s="23" t="s">
        <v>154</v>
      </c>
      <c r="D17" s="23" t="s">
        <v>76</v>
      </c>
      <c r="E17" s="23" t="s">
        <v>77</v>
      </c>
      <c r="F17" s="23" t="s">
        <v>161</v>
      </c>
      <c r="G17" s="23" t="s">
        <v>162</v>
      </c>
      <c r="H17" s="22">
        <v>248350.82</v>
      </c>
      <c r="I17" s="22">
        <v>248350.82</v>
      </c>
      <c r="J17" s="22">
        <v>62087.71</v>
      </c>
      <c r="K17" s="22"/>
      <c r="L17" s="22">
        <v>186263.11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ht="31.4" customHeight="1" spans="1:23">
      <c r="A18" s="116" t="s">
        <v>45</v>
      </c>
      <c r="B18" s="112" t="s">
        <v>153</v>
      </c>
      <c r="C18" s="23" t="s">
        <v>154</v>
      </c>
      <c r="D18" s="23" t="s">
        <v>78</v>
      </c>
      <c r="E18" s="23" t="s">
        <v>79</v>
      </c>
      <c r="F18" s="23" t="s">
        <v>157</v>
      </c>
      <c r="G18" s="23" t="s">
        <v>158</v>
      </c>
      <c r="H18" s="22">
        <v>23751</v>
      </c>
      <c r="I18" s="22">
        <v>23751</v>
      </c>
      <c r="J18" s="22">
        <v>23751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ht="31.4" customHeight="1" spans="1:23">
      <c r="A19" s="116" t="s">
        <v>45</v>
      </c>
      <c r="B19" s="112" t="s">
        <v>163</v>
      </c>
      <c r="C19" s="23" t="s">
        <v>93</v>
      </c>
      <c r="D19" s="23" t="s">
        <v>92</v>
      </c>
      <c r="E19" s="23" t="s">
        <v>93</v>
      </c>
      <c r="F19" s="23" t="s">
        <v>164</v>
      </c>
      <c r="G19" s="23" t="s">
        <v>93</v>
      </c>
      <c r="H19" s="22">
        <v>471802.21</v>
      </c>
      <c r="I19" s="22">
        <v>471802.21</v>
      </c>
      <c r="J19" s="22">
        <v>117950.55</v>
      </c>
      <c r="K19" s="22"/>
      <c r="L19" s="22">
        <v>353851.66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ht="31.4" customHeight="1" spans="1:23">
      <c r="A20" s="116" t="s">
        <v>45</v>
      </c>
      <c r="B20" s="112" t="s">
        <v>165</v>
      </c>
      <c r="C20" s="23" t="s">
        <v>166</v>
      </c>
      <c r="D20" s="23" t="s">
        <v>84</v>
      </c>
      <c r="E20" s="23" t="s">
        <v>85</v>
      </c>
      <c r="F20" s="23" t="s">
        <v>167</v>
      </c>
      <c r="G20" s="23" t="s">
        <v>168</v>
      </c>
      <c r="H20" s="22">
        <v>80000</v>
      </c>
      <c r="I20" s="22">
        <v>80000</v>
      </c>
      <c r="J20" s="22"/>
      <c r="K20" s="22"/>
      <c r="L20" s="22">
        <v>80000</v>
      </c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ht="31.4" customHeight="1" spans="1:23">
      <c r="A21" s="116" t="s">
        <v>45</v>
      </c>
      <c r="B21" s="112" t="s">
        <v>169</v>
      </c>
      <c r="C21" s="23" t="s">
        <v>170</v>
      </c>
      <c r="D21" s="23" t="s">
        <v>84</v>
      </c>
      <c r="E21" s="23" t="s">
        <v>85</v>
      </c>
      <c r="F21" s="23" t="s">
        <v>171</v>
      </c>
      <c r="G21" s="23" t="s">
        <v>170</v>
      </c>
      <c r="H21" s="22">
        <v>92210.64</v>
      </c>
      <c r="I21" s="22">
        <v>92210.64</v>
      </c>
      <c r="J21" s="22">
        <v>23052.66</v>
      </c>
      <c r="K21" s="22"/>
      <c r="L21" s="22">
        <v>69157.98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ht="31.4" customHeight="1" spans="1:23">
      <c r="A22" s="116" t="s">
        <v>45</v>
      </c>
      <c r="B22" s="112" t="s">
        <v>172</v>
      </c>
      <c r="C22" s="23" t="s">
        <v>173</v>
      </c>
      <c r="D22" s="23" t="s">
        <v>63</v>
      </c>
      <c r="E22" s="23" t="s">
        <v>64</v>
      </c>
      <c r="F22" s="23" t="s">
        <v>174</v>
      </c>
      <c r="G22" s="23" t="s">
        <v>175</v>
      </c>
      <c r="H22" s="22">
        <v>12420</v>
      </c>
      <c r="I22" s="22">
        <v>12420</v>
      </c>
      <c r="J22" s="22">
        <v>3105</v>
      </c>
      <c r="K22" s="22"/>
      <c r="L22" s="22">
        <v>9315</v>
      </c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ht="31.4" customHeight="1" spans="1:23">
      <c r="A23" s="116" t="s">
        <v>45</v>
      </c>
      <c r="B23" s="112" t="s">
        <v>172</v>
      </c>
      <c r="C23" s="23" t="s">
        <v>173</v>
      </c>
      <c r="D23" s="23" t="s">
        <v>84</v>
      </c>
      <c r="E23" s="23" t="s">
        <v>85</v>
      </c>
      <c r="F23" s="23" t="s">
        <v>176</v>
      </c>
      <c r="G23" s="23" t="s">
        <v>177</v>
      </c>
      <c r="H23" s="22">
        <v>80000</v>
      </c>
      <c r="I23" s="22">
        <v>80000</v>
      </c>
      <c r="J23" s="22"/>
      <c r="K23" s="22"/>
      <c r="L23" s="22">
        <v>80000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ht="31.4" customHeight="1" spans="1:23">
      <c r="A24" s="116" t="s">
        <v>45</v>
      </c>
      <c r="B24" s="112" t="s">
        <v>172</v>
      </c>
      <c r="C24" s="23" t="s">
        <v>173</v>
      </c>
      <c r="D24" s="23" t="s">
        <v>84</v>
      </c>
      <c r="E24" s="23" t="s">
        <v>85</v>
      </c>
      <c r="F24" s="23" t="s">
        <v>178</v>
      </c>
      <c r="G24" s="23" t="s">
        <v>179</v>
      </c>
      <c r="H24" s="22">
        <v>1500</v>
      </c>
      <c r="I24" s="22">
        <v>1500</v>
      </c>
      <c r="J24" s="22">
        <v>375</v>
      </c>
      <c r="K24" s="22"/>
      <c r="L24" s="22">
        <v>1125</v>
      </c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ht="31.4" customHeight="1" spans="1:23">
      <c r="A25" s="116" t="s">
        <v>45</v>
      </c>
      <c r="B25" s="112" t="s">
        <v>172</v>
      </c>
      <c r="C25" s="23" t="s">
        <v>173</v>
      </c>
      <c r="D25" s="23" t="s">
        <v>84</v>
      </c>
      <c r="E25" s="23" t="s">
        <v>85</v>
      </c>
      <c r="F25" s="23" t="s">
        <v>180</v>
      </c>
      <c r="G25" s="23" t="s">
        <v>181</v>
      </c>
      <c r="H25" s="22">
        <v>3500</v>
      </c>
      <c r="I25" s="22">
        <v>3500</v>
      </c>
      <c r="J25" s="22">
        <v>875</v>
      </c>
      <c r="K25" s="22"/>
      <c r="L25" s="22">
        <v>2625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ht="31.4" customHeight="1" spans="1:23">
      <c r="A26" s="116" t="s">
        <v>45</v>
      </c>
      <c r="B26" s="112" t="s">
        <v>172</v>
      </c>
      <c r="C26" s="23" t="s">
        <v>173</v>
      </c>
      <c r="D26" s="23" t="s">
        <v>84</v>
      </c>
      <c r="E26" s="23" t="s">
        <v>85</v>
      </c>
      <c r="F26" s="23" t="s">
        <v>182</v>
      </c>
      <c r="G26" s="23" t="s">
        <v>183</v>
      </c>
      <c r="H26" s="22">
        <v>3000</v>
      </c>
      <c r="I26" s="22">
        <v>3000</v>
      </c>
      <c r="J26" s="22">
        <v>750</v>
      </c>
      <c r="K26" s="22"/>
      <c r="L26" s="22">
        <v>2250</v>
      </c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ht="31.4" customHeight="1" spans="1:23">
      <c r="A27" s="116" t="s">
        <v>45</v>
      </c>
      <c r="B27" s="112" t="s">
        <v>172</v>
      </c>
      <c r="C27" s="23" t="s">
        <v>173</v>
      </c>
      <c r="D27" s="23" t="s">
        <v>84</v>
      </c>
      <c r="E27" s="23" t="s">
        <v>85</v>
      </c>
      <c r="F27" s="23" t="s">
        <v>184</v>
      </c>
      <c r="G27" s="23" t="s">
        <v>185</v>
      </c>
      <c r="H27" s="22">
        <v>10000</v>
      </c>
      <c r="I27" s="22">
        <v>10000</v>
      </c>
      <c r="J27" s="22">
        <v>2500</v>
      </c>
      <c r="K27" s="22"/>
      <c r="L27" s="22">
        <v>7500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ht="31.4" customHeight="1" spans="1:23">
      <c r="A28" s="116" t="s">
        <v>45</v>
      </c>
      <c r="B28" s="112" t="s">
        <v>172</v>
      </c>
      <c r="C28" s="23" t="s">
        <v>173</v>
      </c>
      <c r="D28" s="23" t="s">
        <v>84</v>
      </c>
      <c r="E28" s="23" t="s">
        <v>85</v>
      </c>
      <c r="F28" s="23" t="s">
        <v>174</v>
      </c>
      <c r="G28" s="23" t="s">
        <v>175</v>
      </c>
      <c r="H28" s="22">
        <v>230224.2</v>
      </c>
      <c r="I28" s="22">
        <v>230224.2</v>
      </c>
      <c r="J28" s="22">
        <v>57556.05</v>
      </c>
      <c r="K28" s="22"/>
      <c r="L28" s="22">
        <v>172668.15</v>
      </c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ht="18.75" customHeight="1" spans="1:23">
      <c r="A29" s="31" t="s">
        <v>94</v>
      </c>
      <c r="B29" s="32"/>
      <c r="C29" s="32"/>
      <c r="D29" s="32"/>
      <c r="E29" s="32"/>
      <c r="F29" s="32"/>
      <c r="G29" s="33"/>
      <c r="H29" s="22">
        <v>6986455.57</v>
      </c>
      <c r="I29" s="22">
        <v>6986455.57</v>
      </c>
      <c r="J29" s="22">
        <v>1724427.15</v>
      </c>
      <c r="K29" s="22"/>
      <c r="L29" s="22">
        <v>5262028.42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</sheetData>
  <mergeCells count="30">
    <mergeCell ref="A2:W2"/>
    <mergeCell ref="A3:G3"/>
    <mergeCell ref="H4:W4"/>
    <mergeCell ref="I5:M5"/>
    <mergeCell ref="N5:P5"/>
    <mergeCell ref="R5:W5"/>
    <mergeCell ref="A29:G29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16"/>
  <sheetViews>
    <sheetView showZeros="0" workbookViewId="0">
      <selection activeCell="A1" sqref="A1 A1 A1 A1 A1 A1 A1 A1 A1 A1 A1 A1 A1 A1 A1 A1 A1 A1 A1 A1 A1 A1 A1"/>
    </sheetView>
  </sheetViews>
  <sheetFormatPr defaultColWidth="9.14166666666667" defaultRowHeight="14.25" customHeight="1"/>
  <cols>
    <col min="1" max="1" width="14.575" customWidth="1"/>
    <col min="2" max="2" width="21.0333333333333" customWidth="1"/>
    <col min="3" max="3" width="31.3166666666667" customWidth="1"/>
    <col min="4" max="4" width="23.85" customWidth="1"/>
    <col min="5" max="5" width="15.6" customWidth="1"/>
    <col min="6" max="6" width="19.7416666666667" customWidth="1"/>
    <col min="7" max="7" width="14.8833333333333" customWidth="1"/>
    <col min="8" max="8" width="18.875" customWidth="1"/>
    <col min="9" max="9" width="15.125" customWidth="1"/>
    <col min="10" max="10" width="15.625" customWidth="1"/>
    <col min="11" max="11" width="15.375" customWidth="1"/>
    <col min="12" max="16" width="14.175" customWidth="1"/>
    <col min="17" max="17" width="13.6" customWidth="1"/>
    <col min="18" max="23" width="15.175" customWidth="1"/>
  </cols>
  <sheetData>
    <row r="1" ht="13.5" customHeight="1" spans="1:23">
      <c r="E1" s="1"/>
      <c r="F1" s="1"/>
      <c r="G1" s="1"/>
      <c r="H1" s="1"/>
      <c r="U1" s="108"/>
      <c r="W1" s="56" t="s">
        <v>186</v>
      </c>
    </row>
    <row r="2" ht="27.75" customHeight="1" spans="1:23">
      <c r="A2" s="27" t="s">
        <v>187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13.5" customHeight="1" spans="1:23">
      <c r="A3" s="4" t="str">
        <f t="shared" ref="A3:B3" si="0">"单位名称："&amp;"云南省森林和草原资源核查中心"</f>
        <v>单位名称：云南省森林和草原资源核查中心</v>
      </c>
      <c r="B3" s="109" t="str">
        <f t="shared" si="0"/>
        <v>单位名称：云南省森林和草原资源核查中心</v>
      </c>
      <c r="C3" s="109"/>
      <c r="D3" s="109"/>
      <c r="E3" s="109"/>
      <c r="F3" s="109"/>
      <c r="G3" s="109"/>
      <c r="H3" s="109"/>
      <c r="I3" s="109"/>
      <c r="J3" s="6"/>
      <c r="K3" s="6"/>
      <c r="L3" s="6"/>
      <c r="M3" s="6"/>
      <c r="N3" s="6"/>
      <c r="O3" s="6"/>
      <c r="P3" s="6"/>
      <c r="Q3" s="6"/>
      <c r="U3" s="108"/>
      <c r="W3" s="104" t="s">
        <v>119</v>
      </c>
    </row>
    <row r="4" ht="21.75" customHeight="1" spans="1:23">
      <c r="A4" s="8" t="s">
        <v>188</v>
      </c>
      <c r="B4" s="8" t="s">
        <v>129</v>
      </c>
      <c r="C4" s="8" t="s">
        <v>130</v>
      </c>
      <c r="D4" s="8" t="s">
        <v>189</v>
      </c>
      <c r="E4" s="9" t="s">
        <v>131</v>
      </c>
      <c r="F4" s="9" t="s">
        <v>132</v>
      </c>
      <c r="G4" s="9" t="s">
        <v>133</v>
      </c>
      <c r="H4" s="9" t="s">
        <v>134</v>
      </c>
      <c r="I4" s="63" t="s">
        <v>30</v>
      </c>
      <c r="J4" s="63" t="s">
        <v>190</v>
      </c>
      <c r="K4" s="63"/>
      <c r="L4" s="63"/>
      <c r="M4" s="63"/>
      <c r="N4" s="110" t="s">
        <v>136</v>
      </c>
      <c r="O4" s="110"/>
      <c r="P4" s="110"/>
      <c r="Q4" s="9" t="s">
        <v>36</v>
      </c>
      <c r="R4" s="10" t="s">
        <v>51</v>
      </c>
      <c r="S4" s="11"/>
      <c r="T4" s="11"/>
      <c r="U4" s="11"/>
      <c r="V4" s="11"/>
      <c r="W4" s="12"/>
    </row>
    <row r="5" ht="21.75" customHeight="1" spans="1:23">
      <c r="A5" s="13"/>
      <c r="B5" s="13"/>
      <c r="C5" s="13"/>
      <c r="D5" s="13"/>
      <c r="E5" s="14"/>
      <c r="F5" s="14"/>
      <c r="G5" s="14"/>
      <c r="H5" s="14"/>
      <c r="I5" s="63"/>
      <c r="J5" s="48" t="s">
        <v>33</v>
      </c>
      <c r="K5" s="48"/>
      <c r="L5" s="48" t="s">
        <v>34</v>
      </c>
      <c r="M5" s="48" t="s">
        <v>35</v>
      </c>
      <c r="N5" s="111" t="s">
        <v>33</v>
      </c>
      <c r="O5" s="111" t="s">
        <v>34</v>
      </c>
      <c r="P5" s="111" t="s">
        <v>35</v>
      </c>
      <c r="Q5" s="14"/>
      <c r="R5" s="9" t="s">
        <v>32</v>
      </c>
      <c r="S5" s="9" t="s">
        <v>43</v>
      </c>
      <c r="T5" s="9" t="s">
        <v>142</v>
      </c>
      <c r="U5" s="9" t="s">
        <v>39</v>
      </c>
      <c r="V5" s="9" t="s">
        <v>40</v>
      </c>
      <c r="W5" s="9" t="s">
        <v>41</v>
      </c>
    </row>
    <row r="6" ht="40.5" customHeight="1" spans="1:23">
      <c r="A6" s="16"/>
      <c r="B6" s="16"/>
      <c r="C6" s="16"/>
      <c r="D6" s="16"/>
      <c r="E6" s="17"/>
      <c r="F6" s="17"/>
      <c r="G6" s="17"/>
      <c r="H6" s="17"/>
      <c r="I6" s="63"/>
      <c r="J6" s="48" t="s">
        <v>32</v>
      </c>
      <c r="K6" s="48" t="s">
        <v>191</v>
      </c>
      <c r="L6" s="48"/>
      <c r="M6" s="48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15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32.9" customHeight="1" spans="1:23">
      <c r="A8" s="23"/>
      <c r="B8" s="112"/>
      <c r="C8" s="23" t="s">
        <v>192</v>
      </c>
      <c r="D8" s="23"/>
      <c r="E8" s="23"/>
      <c r="F8" s="23"/>
      <c r="G8" s="23"/>
      <c r="H8" s="23"/>
      <c r="I8" s="113">
        <v>1500000</v>
      </c>
      <c r="J8" s="113">
        <v>1500000</v>
      </c>
      <c r="K8" s="113">
        <v>1500000</v>
      </c>
      <c r="L8" s="113"/>
      <c r="M8" s="113"/>
      <c r="N8" s="113"/>
      <c r="O8" s="113"/>
      <c r="P8" s="113"/>
      <c r="Q8" s="113"/>
      <c r="R8" s="113"/>
      <c r="S8" s="113"/>
      <c r="T8" s="113"/>
      <c r="U8" s="89"/>
      <c r="V8" s="113"/>
      <c r="W8" s="113"/>
    </row>
    <row r="9" ht="32.9" customHeight="1" spans="1:23">
      <c r="A9" s="23" t="s">
        <v>193</v>
      </c>
      <c r="B9" s="112" t="s">
        <v>194</v>
      </c>
      <c r="C9" s="23" t="s">
        <v>192</v>
      </c>
      <c r="D9" s="23" t="s">
        <v>45</v>
      </c>
      <c r="E9" s="23" t="s">
        <v>86</v>
      </c>
      <c r="F9" s="23" t="s">
        <v>87</v>
      </c>
      <c r="G9" s="23" t="s">
        <v>195</v>
      </c>
      <c r="H9" s="23" t="s">
        <v>196</v>
      </c>
      <c r="I9" s="113">
        <v>543110</v>
      </c>
      <c r="J9" s="113">
        <v>543110</v>
      </c>
      <c r="K9" s="113">
        <v>543110</v>
      </c>
      <c r="L9" s="113"/>
      <c r="M9" s="113"/>
      <c r="N9" s="113"/>
      <c r="O9" s="113"/>
      <c r="P9" s="113"/>
      <c r="Q9" s="113"/>
      <c r="R9" s="113"/>
      <c r="S9" s="113"/>
      <c r="T9" s="113"/>
      <c r="U9" s="89"/>
      <c r="V9" s="113"/>
      <c r="W9" s="113"/>
    </row>
    <row r="10" ht="32.9" customHeight="1" spans="1:23">
      <c r="A10" s="23" t="s">
        <v>193</v>
      </c>
      <c r="B10" s="112" t="s">
        <v>194</v>
      </c>
      <c r="C10" s="23" t="s">
        <v>192</v>
      </c>
      <c r="D10" s="23" t="s">
        <v>45</v>
      </c>
      <c r="E10" s="23" t="s">
        <v>86</v>
      </c>
      <c r="F10" s="23" t="s">
        <v>87</v>
      </c>
      <c r="G10" s="23" t="s">
        <v>197</v>
      </c>
      <c r="H10" s="23" t="s">
        <v>198</v>
      </c>
      <c r="I10" s="113">
        <v>656890</v>
      </c>
      <c r="J10" s="113">
        <v>656890</v>
      </c>
      <c r="K10" s="113">
        <v>656890</v>
      </c>
      <c r="L10" s="113"/>
      <c r="M10" s="113"/>
      <c r="N10" s="113"/>
      <c r="O10" s="113"/>
      <c r="P10" s="113"/>
      <c r="Q10" s="113"/>
      <c r="R10" s="113"/>
      <c r="S10" s="113"/>
      <c r="T10" s="113"/>
      <c r="U10" s="89"/>
      <c r="V10" s="113"/>
      <c r="W10" s="113"/>
    </row>
    <row r="11" ht="32.9" customHeight="1" spans="1:23">
      <c r="A11" s="23" t="s">
        <v>193</v>
      </c>
      <c r="B11" s="112" t="s">
        <v>194</v>
      </c>
      <c r="C11" s="23" t="s">
        <v>192</v>
      </c>
      <c r="D11" s="23" t="s">
        <v>45</v>
      </c>
      <c r="E11" s="23" t="s">
        <v>86</v>
      </c>
      <c r="F11" s="23" t="s">
        <v>87</v>
      </c>
      <c r="G11" s="23" t="s">
        <v>199</v>
      </c>
      <c r="H11" s="23" t="s">
        <v>200</v>
      </c>
      <c r="I11" s="113">
        <v>300000</v>
      </c>
      <c r="J11" s="113">
        <v>300000</v>
      </c>
      <c r="K11" s="113">
        <v>300000</v>
      </c>
      <c r="L11" s="113"/>
      <c r="M11" s="113"/>
      <c r="N11" s="113"/>
      <c r="O11" s="113"/>
      <c r="P11" s="113"/>
      <c r="Q11" s="113"/>
      <c r="R11" s="113"/>
      <c r="S11" s="113"/>
      <c r="T11" s="113"/>
      <c r="U11" s="89"/>
      <c r="V11" s="113"/>
      <c r="W11" s="113"/>
    </row>
    <row r="12" ht="32.9" customHeight="1" spans="1:23">
      <c r="A12" s="23"/>
      <c r="B12" s="23"/>
      <c r="C12" s="23" t="s">
        <v>201</v>
      </c>
      <c r="D12" s="23"/>
      <c r="E12" s="23"/>
      <c r="F12" s="23"/>
      <c r="G12" s="23"/>
      <c r="H12" s="23"/>
      <c r="I12" s="113">
        <v>50000</v>
      </c>
      <c r="J12" s="113">
        <v>50000</v>
      </c>
      <c r="K12" s="113">
        <v>50000</v>
      </c>
      <c r="L12" s="113"/>
      <c r="M12" s="113"/>
      <c r="N12" s="113"/>
      <c r="O12" s="113"/>
      <c r="P12" s="113"/>
      <c r="Q12" s="113"/>
      <c r="R12" s="113"/>
      <c r="S12" s="113"/>
      <c r="T12" s="113"/>
      <c r="U12" s="89"/>
      <c r="V12" s="113"/>
      <c r="W12" s="113"/>
    </row>
    <row r="13" ht="32.9" customHeight="1" spans="1:23">
      <c r="A13" s="23" t="s">
        <v>193</v>
      </c>
      <c r="B13" s="112" t="s">
        <v>202</v>
      </c>
      <c r="C13" s="23" t="s">
        <v>201</v>
      </c>
      <c r="D13" s="23" t="s">
        <v>45</v>
      </c>
      <c r="E13" s="23" t="s">
        <v>86</v>
      </c>
      <c r="F13" s="23" t="s">
        <v>87</v>
      </c>
      <c r="G13" s="23" t="s">
        <v>195</v>
      </c>
      <c r="H13" s="23" t="s">
        <v>196</v>
      </c>
      <c r="I13" s="113">
        <v>18000</v>
      </c>
      <c r="J13" s="113">
        <v>18000</v>
      </c>
      <c r="K13" s="113">
        <v>18000</v>
      </c>
      <c r="L13" s="113"/>
      <c r="M13" s="113"/>
      <c r="N13" s="113"/>
      <c r="O13" s="113"/>
      <c r="P13" s="113"/>
      <c r="Q13" s="113"/>
      <c r="R13" s="113"/>
      <c r="S13" s="113"/>
      <c r="T13" s="113"/>
      <c r="U13" s="89"/>
      <c r="V13" s="113"/>
      <c r="W13" s="113"/>
    </row>
    <row r="14" ht="32.9" customHeight="1" spans="1:23">
      <c r="A14" s="23" t="s">
        <v>193</v>
      </c>
      <c r="B14" s="112" t="s">
        <v>202</v>
      </c>
      <c r="C14" s="23" t="s">
        <v>201</v>
      </c>
      <c r="D14" s="23" t="s">
        <v>45</v>
      </c>
      <c r="E14" s="23" t="s">
        <v>86</v>
      </c>
      <c r="F14" s="23" t="s">
        <v>87</v>
      </c>
      <c r="G14" s="23" t="s">
        <v>203</v>
      </c>
      <c r="H14" s="23" t="s">
        <v>204</v>
      </c>
      <c r="I14" s="113">
        <v>30000</v>
      </c>
      <c r="J14" s="113">
        <v>30000</v>
      </c>
      <c r="K14" s="113">
        <v>30000</v>
      </c>
      <c r="L14" s="113"/>
      <c r="M14" s="113"/>
      <c r="N14" s="113"/>
      <c r="O14" s="113"/>
      <c r="P14" s="113"/>
      <c r="Q14" s="113"/>
      <c r="R14" s="113"/>
      <c r="S14" s="113"/>
      <c r="T14" s="113"/>
      <c r="U14" s="89"/>
      <c r="V14" s="113"/>
      <c r="W14" s="113"/>
    </row>
    <row r="15" ht="32.9" customHeight="1" spans="1:23">
      <c r="A15" s="23" t="s">
        <v>193</v>
      </c>
      <c r="B15" s="112" t="s">
        <v>202</v>
      </c>
      <c r="C15" s="23" t="s">
        <v>201</v>
      </c>
      <c r="D15" s="23" t="s">
        <v>45</v>
      </c>
      <c r="E15" s="23" t="s">
        <v>86</v>
      </c>
      <c r="F15" s="23" t="s">
        <v>87</v>
      </c>
      <c r="G15" s="23" t="s">
        <v>174</v>
      </c>
      <c r="H15" s="23" t="s">
        <v>175</v>
      </c>
      <c r="I15" s="113">
        <v>2000</v>
      </c>
      <c r="J15" s="113">
        <v>2000</v>
      </c>
      <c r="K15" s="113">
        <v>2000</v>
      </c>
      <c r="L15" s="113"/>
      <c r="M15" s="113"/>
      <c r="N15" s="113"/>
      <c r="O15" s="113"/>
      <c r="P15" s="113"/>
      <c r="Q15" s="113"/>
      <c r="R15" s="113"/>
      <c r="S15" s="113"/>
      <c r="T15" s="113"/>
      <c r="U15" s="89"/>
      <c r="V15" s="113"/>
      <c r="W15" s="113"/>
    </row>
    <row r="16" ht="18.75" customHeight="1" spans="1:23">
      <c r="A16" s="31" t="s">
        <v>94</v>
      </c>
      <c r="B16" s="32"/>
      <c r="C16" s="32"/>
      <c r="D16" s="32"/>
      <c r="E16" s="32"/>
      <c r="F16" s="32"/>
      <c r="G16" s="32"/>
      <c r="H16" s="33"/>
      <c r="I16" s="113">
        <v>1550000</v>
      </c>
      <c r="J16" s="113">
        <v>1550000</v>
      </c>
      <c r="K16" s="113">
        <v>1550000</v>
      </c>
      <c r="L16" s="113"/>
      <c r="M16" s="113"/>
      <c r="N16" s="113"/>
      <c r="O16" s="113"/>
      <c r="P16" s="113"/>
      <c r="Q16" s="113"/>
      <c r="R16" s="113"/>
      <c r="S16" s="113"/>
      <c r="T16" s="113"/>
      <c r="U16" s="89"/>
      <c r="V16" s="113"/>
      <c r="W16" s="113"/>
    </row>
  </sheetData>
  <mergeCells count="28">
    <mergeCell ref="A2:W2"/>
    <mergeCell ref="A3:I3"/>
    <mergeCell ref="J4:M4"/>
    <mergeCell ref="N4:P4"/>
    <mergeCell ref="R4:W4"/>
    <mergeCell ref="J5:K5"/>
    <mergeCell ref="A16:H16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17"/>
  <sheetViews>
    <sheetView showZeros="0" tabSelected="1" workbookViewId="0">
      <selection activeCell="A3" sqref="A3:H3"/>
    </sheetView>
  </sheetViews>
  <sheetFormatPr defaultColWidth="9.14166666666667" defaultRowHeight="12" customHeight="1"/>
  <cols>
    <col min="1" max="1" width="28.375" customWidth="1"/>
    <col min="2" max="2" width="37.75" customWidth="1"/>
    <col min="3" max="3" width="17.175" customWidth="1"/>
    <col min="4" max="4" width="21.0333333333333" customWidth="1"/>
    <col min="5" max="5" width="23.575" customWidth="1"/>
    <col min="6" max="6" width="11.2833333333333" customWidth="1"/>
    <col min="7" max="7" width="10.3166666666667" customWidth="1"/>
    <col min="8" max="8" width="9.31666666666667" customWidth="1"/>
    <col min="9" max="9" width="13.425" customWidth="1"/>
    <col min="10" max="10" width="42" customWidth="1"/>
  </cols>
  <sheetData>
    <row r="1" customHeight="1" spans="1:10">
      <c r="J1" s="45" t="s">
        <v>205</v>
      </c>
    </row>
    <row r="2" ht="28.5" customHeight="1" spans="1:10">
      <c r="A2" s="46" t="s">
        <v>206</v>
      </c>
      <c r="B2" s="27"/>
      <c r="C2" s="27"/>
      <c r="D2" s="27"/>
      <c r="E2" s="27"/>
      <c r="F2" s="47"/>
      <c r="G2" s="27"/>
      <c r="H2" s="47"/>
      <c r="I2" s="47"/>
      <c r="J2" s="27"/>
    </row>
    <row r="3" ht="15" customHeight="1" spans="1:10">
      <c r="A3" s="4" t="str">
        <f>"单位名称："&amp;"云南省森林和草原资源核查中心"</f>
        <v>单位名称：云南省森林和草原资源核查中心</v>
      </c>
    </row>
    <row r="4" ht="14.25" customHeight="1" spans="1:10">
      <c r="A4" s="48" t="s">
        <v>207</v>
      </c>
      <c r="B4" s="48" t="s">
        <v>208</v>
      </c>
      <c r="C4" s="48" t="s">
        <v>209</v>
      </c>
      <c r="D4" s="48" t="s">
        <v>210</v>
      </c>
      <c r="E4" s="48" t="s">
        <v>211</v>
      </c>
      <c r="F4" s="49" t="s">
        <v>212</v>
      </c>
      <c r="G4" s="48" t="s">
        <v>213</v>
      </c>
      <c r="H4" s="49" t="s">
        <v>214</v>
      </c>
      <c r="I4" s="49" t="s">
        <v>215</v>
      </c>
      <c r="J4" s="48" t="s">
        <v>216</v>
      </c>
    </row>
    <row r="5" ht="14.25" customHeight="1" spans="1:10">
      <c r="A5" s="48">
        <v>1</v>
      </c>
      <c r="B5" s="48">
        <v>2</v>
      </c>
      <c r="C5" s="48">
        <v>3</v>
      </c>
      <c r="D5" s="48">
        <v>4</v>
      </c>
      <c r="E5" s="48">
        <v>5</v>
      </c>
      <c r="F5" s="49">
        <v>6</v>
      </c>
      <c r="G5" s="48">
        <v>7</v>
      </c>
      <c r="H5" s="49">
        <v>8</v>
      </c>
      <c r="I5" s="49">
        <v>9</v>
      </c>
      <c r="J5" s="48">
        <v>10</v>
      </c>
    </row>
    <row r="6" ht="17.3" customHeight="1" spans="1:10">
      <c r="A6" s="50" t="s">
        <v>45</v>
      </c>
      <c r="B6" s="51"/>
      <c r="C6" s="51"/>
      <c r="D6" s="51"/>
      <c r="E6" s="52"/>
      <c r="F6" s="53"/>
      <c r="G6" s="52"/>
      <c r="H6" s="53"/>
      <c r="I6" s="53"/>
      <c r="J6" s="52"/>
    </row>
    <row r="7" ht="47.3" customHeight="1" spans="1:10">
      <c r="A7" s="107" t="s">
        <v>192</v>
      </c>
      <c r="B7" s="54" t="s">
        <v>217</v>
      </c>
      <c r="C7" s="54" t="s">
        <v>218</v>
      </c>
      <c r="D7" s="54" t="s">
        <v>219</v>
      </c>
      <c r="E7" s="50" t="s">
        <v>220</v>
      </c>
      <c r="F7" s="54" t="s">
        <v>221</v>
      </c>
      <c r="G7" s="50" t="s">
        <v>222</v>
      </c>
      <c r="H7" s="54" t="s">
        <v>223</v>
      </c>
      <c r="I7" s="54" t="s">
        <v>224</v>
      </c>
      <c r="J7" s="55" t="s">
        <v>225</v>
      </c>
    </row>
    <row r="8" ht="47.3" customHeight="1" spans="1:10">
      <c r="A8" s="107" t="s">
        <v>192</v>
      </c>
      <c r="B8" s="54" t="s">
        <v>226</v>
      </c>
      <c r="C8" s="54" t="s">
        <v>218</v>
      </c>
      <c r="D8" s="54" t="s">
        <v>227</v>
      </c>
      <c r="E8" s="50" t="s">
        <v>228</v>
      </c>
      <c r="F8" s="54" t="s">
        <v>221</v>
      </c>
      <c r="G8" s="50" t="s">
        <v>229</v>
      </c>
      <c r="H8" s="54" t="s">
        <v>230</v>
      </c>
      <c r="I8" s="54" t="s">
        <v>224</v>
      </c>
      <c r="J8" s="55" t="s">
        <v>231</v>
      </c>
    </row>
    <row r="9" ht="47.3" customHeight="1" spans="1:10">
      <c r="A9" s="107" t="s">
        <v>192</v>
      </c>
      <c r="B9" s="54" t="s">
        <v>226</v>
      </c>
      <c r="C9" s="54" t="s">
        <v>218</v>
      </c>
      <c r="D9" s="54" t="s">
        <v>232</v>
      </c>
      <c r="E9" s="50" t="s">
        <v>233</v>
      </c>
      <c r="F9" s="54" t="s">
        <v>221</v>
      </c>
      <c r="G9" s="50" t="s">
        <v>234</v>
      </c>
      <c r="H9" s="54" t="s">
        <v>230</v>
      </c>
      <c r="I9" s="54" t="s">
        <v>224</v>
      </c>
      <c r="J9" s="55" t="s">
        <v>235</v>
      </c>
    </row>
    <row r="10" ht="47.3" customHeight="1" spans="1:10">
      <c r="A10" s="107" t="s">
        <v>192</v>
      </c>
      <c r="B10" s="54" t="s">
        <v>226</v>
      </c>
      <c r="C10" s="54" t="s">
        <v>236</v>
      </c>
      <c r="D10" s="54" t="s">
        <v>237</v>
      </c>
      <c r="E10" s="50" t="s">
        <v>238</v>
      </c>
      <c r="F10" s="54" t="s">
        <v>221</v>
      </c>
      <c r="G10" s="50" t="s">
        <v>222</v>
      </c>
      <c r="H10" s="54" t="s">
        <v>239</v>
      </c>
      <c r="I10" s="54" t="s">
        <v>224</v>
      </c>
      <c r="J10" s="55" t="s">
        <v>240</v>
      </c>
    </row>
    <row r="11" ht="47.3" customHeight="1" spans="1:10">
      <c r="A11" s="107" t="s">
        <v>192</v>
      </c>
      <c r="B11" s="54" t="s">
        <v>226</v>
      </c>
      <c r="C11" s="54" t="s">
        <v>241</v>
      </c>
      <c r="D11" s="54" t="s">
        <v>242</v>
      </c>
      <c r="E11" s="50" t="s">
        <v>243</v>
      </c>
      <c r="F11" s="54" t="s">
        <v>221</v>
      </c>
      <c r="G11" s="50" t="s">
        <v>244</v>
      </c>
      <c r="H11" s="54" t="s">
        <v>230</v>
      </c>
      <c r="I11" s="54" t="s">
        <v>224</v>
      </c>
      <c r="J11" s="55" t="s">
        <v>245</v>
      </c>
    </row>
    <row r="12" ht="60" customHeight="1" spans="1:10">
      <c r="A12" s="107" t="s">
        <v>192</v>
      </c>
      <c r="B12" s="54" t="s">
        <v>226</v>
      </c>
      <c r="C12" s="54" t="s">
        <v>246</v>
      </c>
      <c r="D12" s="54" t="s">
        <v>247</v>
      </c>
      <c r="E12" s="50" t="s">
        <v>248</v>
      </c>
      <c r="F12" s="54" t="s">
        <v>249</v>
      </c>
      <c r="G12" s="50" t="s">
        <v>250</v>
      </c>
      <c r="H12" s="54" t="s">
        <v>251</v>
      </c>
      <c r="I12" s="54" t="s">
        <v>224</v>
      </c>
      <c r="J12" s="55" t="s">
        <v>252</v>
      </c>
    </row>
    <row r="13" ht="47.3" customHeight="1" spans="1:10">
      <c r="A13" s="107" t="s">
        <v>201</v>
      </c>
      <c r="B13" s="54" t="s">
        <v>253</v>
      </c>
      <c r="C13" s="54" t="s">
        <v>218</v>
      </c>
      <c r="D13" s="54" t="s">
        <v>219</v>
      </c>
      <c r="E13" s="50" t="s">
        <v>254</v>
      </c>
      <c r="F13" s="54" t="s">
        <v>221</v>
      </c>
      <c r="G13" s="50" t="s">
        <v>112</v>
      </c>
      <c r="H13" s="54" t="s">
        <v>239</v>
      </c>
      <c r="I13" s="54" t="s">
        <v>224</v>
      </c>
      <c r="J13" s="55" t="s">
        <v>255</v>
      </c>
    </row>
    <row r="14" ht="47.3" customHeight="1" spans="1:10">
      <c r="A14" s="107" t="s">
        <v>201</v>
      </c>
      <c r="B14" s="54" t="s">
        <v>256</v>
      </c>
      <c r="C14" s="54" t="s">
        <v>218</v>
      </c>
      <c r="D14" s="54" t="s">
        <v>219</v>
      </c>
      <c r="E14" s="50" t="s">
        <v>257</v>
      </c>
      <c r="F14" s="54" t="s">
        <v>221</v>
      </c>
      <c r="G14" s="50" t="s">
        <v>113</v>
      </c>
      <c r="H14" s="54" t="s">
        <v>258</v>
      </c>
      <c r="I14" s="54" t="s">
        <v>224</v>
      </c>
      <c r="J14" s="55" t="s">
        <v>259</v>
      </c>
    </row>
    <row r="15" ht="47.3" customHeight="1" spans="1:10">
      <c r="A15" s="107" t="s">
        <v>201</v>
      </c>
      <c r="B15" s="54" t="s">
        <v>256</v>
      </c>
      <c r="C15" s="54" t="s">
        <v>218</v>
      </c>
      <c r="D15" s="54" t="s">
        <v>227</v>
      </c>
      <c r="E15" s="50" t="s">
        <v>260</v>
      </c>
      <c r="F15" s="54" t="s">
        <v>221</v>
      </c>
      <c r="G15" s="50" t="s">
        <v>244</v>
      </c>
      <c r="H15" s="54" t="s">
        <v>230</v>
      </c>
      <c r="I15" s="54" t="s">
        <v>224</v>
      </c>
      <c r="J15" s="55" t="s">
        <v>261</v>
      </c>
    </row>
    <row r="16" ht="47.3" customHeight="1" spans="1:10">
      <c r="A16" s="107" t="s">
        <v>201</v>
      </c>
      <c r="B16" s="54" t="s">
        <v>256</v>
      </c>
      <c r="C16" s="54" t="s">
        <v>236</v>
      </c>
      <c r="D16" s="54" t="s">
        <v>237</v>
      </c>
      <c r="E16" s="50" t="s">
        <v>262</v>
      </c>
      <c r="F16" s="54" t="s">
        <v>221</v>
      </c>
      <c r="G16" s="50" t="s">
        <v>112</v>
      </c>
      <c r="H16" s="54" t="s">
        <v>263</v>
      </c>
      <c r="I16" s="54" t="s">
        <v>224</v>
      </c>
      <c r="J16" s="55" t="s">
        <v>264</v>
      </c>
    </row>
    <row r="17" ht="47.3" customHeight="1" spans="1:10">
      <c r="A17" s="107" t="s">
        <v>201</v>
      </c>
      <c r="B17" s="54" t="s">
        <v>256</v>
      </c>
      <c r="C17" s="54" t="s">
        <v>241</v>
      </c>
      <c r="D17" s="54" t="s">
        <v>242</v>
      </c>
      <c r="E17" s="50" t="s">
        <v>242</v>
      </c>
      <c r="F17" s="54" t="s">
        <v>221</v>
      </c>
      <c r="G17" s="50" t="s">
        <v>244</v>
      </c>
      <c r="H17" s="54" t="s">
        <v>230</v>
      </c>
      <c r="I17" s="54" t="s">
        <v>224</v>
      </c>
      <c r="J17" s="55" t="s">
        <v>265</v>
      </c>
    </row>
  </sheetData>
  <mergeCells count="6">
    <mergeCell ref="A2:J2"/>
    <mergeCell ref="A3:H3"/>
    <mergeCell ref="A7:A12"/>
    <mergeCell ref="A13:A17"/>
    <mergeCell ref="B7:B12"/>
    <mergeCell ref="B13:B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张雯</cp:lastModifiedBy>
  <dcterms:created xsi:type="dcterms:W3CDTF">2026-02-09T02:15:00Z</dcterms:created>
  <dcterms:modified xsi:type="dcterms:W3CDTF">2026-08-06T03:06:12Z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A46D2FEBC25943F7805AF1C7BC095CE4_13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